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<sst xmlns="http://schemas.openxmlformats.org/spreadsheetml/2006/main" count="1519" uniqueCount="132">
  <si>
    <t xml:space="preserve">Прилолжение 1 </t>
  </si>
  <si>
    <t xml:space="preserve">к приказу 744 от 11.09.2023г.</t>
  </si>
  <si>
    <t xml:space="preserve">УСЛОВНЫЕ ОБОЗНАЧЕНИЯ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</si>
  <si>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</si>
  <si>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</si>
  <si>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</si>
  <si>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</si>
  <si>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КОЛИЧЕСТВО ОЦЕНОЧНЫХ ПРОЦЕДУР</t>
  </si>
  <si>
    <t xml:space="preserve">Алгебра</t>
  </si>
  <si>
    <t xml:space="preserve">АЛГ</t>
  </si>
  <si>
    <t xml:space="preserve">класс</t>
  </si>
  <si>
    <t xml:space="preserve">МАТ</t>
  </si>
  <si>
    <t xml:space="preserve">РУС</t>
  </si>
  <si>
    <t xml:space="preserve">ГЕМ</t>
  </si>
  <si>
    <t xml:space="preserve">ОКР</t>
  </si>
  <si>
    <t xml:space="preserve">БИО</t>
  </si>
  <si>
    <t xml:space="preserve">ГЕО</t>
  </si>
  <si>
    <t xml:space="preserve">ИНФ</t>
  </si>
  <si>
    <t xml:space="preserve">ИСТ</t>
  </si>
  <si>
    <t xml:space="preserve">ОБЩ</t>
  </si>
  <si>
    <t xml:space="preserve">ФИЗ</t>
  </si>
  <si>
    <t xml:space="preserve">ХИМ</t>
  </si>
  <si>
    <t xml:space="preserve">АНГ</t>
  </si>
  <si>
    <t xml:space="preserve">НЕМ</t>
  </si>
  <si>
    <t xml:space="preserve">ФРА</t>
  </si>
  <si>
    <t xml:space="preserve">ЛИТ</t>
  </si>
  <si>
    <t xml:space="preserve">ОБЖ</t>
  </si>
  <si>
    <t xml:space="preserve">ФЗР</t>
  </si>
  <si>
    <t xml:space="preserve">МУЗ</t>
  </si>
  <si>
    <t xml:space="preserve">ТЕХ</t>
  </si>
  <si>
    <t xml:space="preserve">АСТ</t>
  </si>
  <si>
    <t xml:space="preserve">КУБ</t>
  </si>
  <si>
    <t xml:space="preserve">Английский язык</t>
  </si>
  <si>
    <t xml:space="preserve">2а</t>
  </si>
  <si>
    <t xml:space="preserve">Астрономия</t>
  </si>
  <si>
    <t xml:space="preserve">2б</t>
  </si>
  <si>
    <t xml:space="preserve">Биология</t>
  </si>
  <si>
    <t xml:space="preserve">2в</t>
  </si>
  <si>
    <t xml:space="preserve">География</t>
  </si>
  <si>
    <t xml:space="preserve">2г</t>
  </si>
  <si>
    <t xml:space="preserve">2д</t>
  </si>
  <si>
    <t xml:space="preserve">2е</t>
  </si>
  <si>
    <t xml:space="preserve">2ж</t>
  </si>
  <si>
    <t xml:space="preserve">2з</t>
  </si>
  <si>
    <t xml:space="preserve">Геометрия</t>
  </si>
  <si>
    <t xml:space="preserve">
</t>
  </si>
  <si>
    <t xml:space="preserve">3а</t>
  </si>
  <si>
    <t xml:space="preserve">ИЗО</t>
  </si>
  <si>
    <t xml:space="preserve">3б</t>
  </si>
  <si>
    <t xml:space="preserve">Информатика</t>
  </si>
  <si>
    <t xml:space="preserve">3в</t>
  </si>
  <si>
    <t xml:space="preserve">История</t>
  </si>
  <si>
    <t xml:space="preserve">3г</t>
  </si>
  <si>
    <t xml:space="preserve">3д</t>
  </si>
  <si>
    <t xml:space="preserve">3е</t>
  </si>
  <si>
    <t xml:space="preserve">3ж</t>
  </si>
  <si>
    <t xml:space="preserve">3з</t>
  </si>
  <si>
    <t xml:space="preserve">3и</t>
  </si>
  <si>
    <t xml:space="preserve">3к</t>
  </si>
  <si>
    <t xml:space="preserve">Кубановедение</t>
  </si>
  <si>
    <t xml:space="preserve">4а</t>
  </si>
  <si>
    <t xml:space="preserve">Литература, литчтение</t>
  </si>
  <si>
    <t xml:space="preserve">4б</t>
  </si>
  <si>
    <t xml:space="preserve">Математика</t>
  </si>
  <si>
    <t xml:space="preserve">4в</t>
  </si>
  <si>
    <t xml:space="preserve">Музыка</t>
  </si>
  <si>
    <t xml:space="preserve">4г</t>
  </si>
  <si>
    <t xml:space="preserve">4д</t>
  </si>
  <si>
    <t xml:space="preserve">4е</t>
  </si>
  <si>
    <t xml:space="preserve">4ж</t>
  </si>
  <si>
    <t xml:space="preserve">4з</t>
  </si>
  <si>
    <t xml:space="preserve">Немецкий</t>
  </si>
  <si>
    <t xml:space="preserve">5а</t>
  </si>
  <si>
    <t xml:space="preserve">5б</t>
  </si>
  <si>
    <t xml:space="preserve">Обществознание</t>
  </si>
  <si>
    <t xml:space="preserve">5в</t>
  </si>
  <si>
    <t xml:space="preserve">Окружающий мир</t>
  </si>
  <si>
    <t xml:space="preserve">5г</t>
  </si>
  <si>
    <t xml:space="preserve">5д</t>
  </si>
  <si>
    <t xml:space="preserve">5е</t>
  </si>
  <si>
    <t xml:space="preserve">5ж</t>
  </si>
  <si>
    <t xml:space="preserve">5з</t>
  </si>
  <si>
    <t xml:space="preserve">Русский язык</t>
  </si>
  <si>
    <t xml:space="preserve">6а</t>
  </si>
  <si>
    <t xml:space="preserve">Технология</t>
  </si>
  <si>
    <t xml:space="preserve">6б</t>
  </si>
  <si>
    <t xml:space="preserve">Физика</t>
  </si>
  <si>
    <t xml:space="preserve">6в</t>
  </si>
  <si>
    <t xml:space="preserve">6г</t>
  </si>
  <si>
    <t xml:space="preserve">6д</t>
  </si>
  <si>
    <t xml:space="preserve">6е</t>
  </si>
  <si>
    <t xml:space="preserve">6ж</t>
  </si>
  <si>
    <t xml:space="preserve">6з</t>
  </si>
  <si>
    <t xml:space="preserve">Физ-ра</t>
  </si>
  <si>
    <t xml:space="preserve">7а</t>
  </si>
  <si>
    <t xml:space="preserve">ГЕ М</t>
  </si>
  <si>
    <t xml:space="preserve">Французский</t>
  </si>
  <si>
    <t xml:space="preserve">7б</t>
  </si>
  <si>
    <t xml:space="preserve">Химия</t>
  </si>
  <si>
    <t xml:space="preserve">7в</t>
  </si>
  <si>
    <t xml:space="preserve">7г</t>
  </si>
  <si>
    <t xml:space="preserve">7д</t>
  </si>
  <si>
    <t xml:space="preserve">7е</t>
  </si>
  <si>
    <t xml:space="preserve">7ж</t>
  </si>
  <si>
    <t xml:space="preserve">7з</t>
  </si>
  <si>
    <t xml:space="preserve">СНГ</t>
  </si>
  <si>
    <t xml:space="preserve">7и</t>
  </si>
  <si>
    <t xml:space="preserve">8а</t>
  </si>
  <si>
    <t xml:space="preserve">8б</t>
  </si>
  <si>
    <t xml:space="preserve">8в</t>
  </si>
  <si>
    <t xml:space="preserve">8 г</t>
  </si>
  <si>
    <t xml:space="preserve">8 д</t>
  </si>
  <si>
    <t xml:space="preserve">8 е</t>
  </si>
  <si>
    <t xml:space="preserve">8 ж</t>
  </si>
  <si>
    <t xml:space="preserve">8 з</t>
  </si>
  <si>
    <t xml:space="preserve">8 и</t>
  </si>
  <si>
    <t xml:space="preserve">9а</t>
  </si>
  <si>
    <t xml:space="preserve">9б</t>
  </si>
  <si>
    <t xml:space="preserve">9в</t>
  </si>
  <si>
    <t xml:space="preserve">9 г</t>
  </si>
  <si>
    <t xml:space="preserve">9 д</t>
  </si>
  <si>
    <t xml:space="preserve">9 е</t>
  </si>
  <si>
    <t xml:space="preserve">9 ж</t>
  </si>
  <si>
    <t xml:space="preserve">9 з</t>
  </si>
  <si>
    <t xml:space="preserve">10а</t>
  </si>
  <si>
    <t xml:space="preserve">10б</t>
  </si>
  <si>
    <t xml:space="preserve">10в</t>
  </si>
  <si>
    <t xml:space="preserve">10г</t>
  </si>
  <si>
    <t xml:space="preserve">11а</t>
  </si>
  <si>
    <t xml:space="preserve">11б</t>
  </si>
  <si>
    <t xml:space="preserve">11в</t>
  </si>
  <si>
    <t xml:space="preserve">жирным шрифтом обозначены ВПР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</si>
</sst>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0"/>
      <color rgb="FFC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color rgb="FF632423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0"/>
      <color rgb="FF632423"/>
      <name val="Calibri"/>
      <family val="2"/>
      <charset val="204"/>
    </font>
    <font>
      <sz val="11"/>
      <color rgb="FF203864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1"/>
      <color rgb="FF203864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C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  <fill>
      <patternFill patternType="solid">
        <fgColor rgb="FF8DB3E2"/>
        <bgColor rgb="FF9999FF"/>
      </patternFill>
    </fill>
    <fill>
      <patternFill patternType="solid">
        <fgColor rgb="FFCCC0D9"/>
        <bgColor rgb="FFCCCCFF"/>
      </patternFill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0D9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6324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R83"/>
  <sheetViews>
    <sheetView showFormulas="false" showGridLines="true" showRowColHeaders="true" showZeros="true" rightToLeft="false" tabSelected="true" showOutlineSymbols="true" defaultGridColor="true" view="pageBreakPreview" topLeftCell="A1" colorId="64" zoomScale="29" zoomScaleNormal="50" zoomScalePageLayoutView="29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CK10" activeCellId="0" sqref="CK10"/>
    </sheetView>
  </sheetViews>
  <sheetFormatPr defaultRowHeight="15" zeroHeight="false" outlineLevelRow="0" outlineLevelCol="0"/>
  <cols>
    <col collapsed="false" customWidth="true" hidden="false" outlineLevel="0" max="1" min="1" style="1" width="14.2"/>
    <col collapsed="false" customWidth="true" hidden="false" outlineLevel="0" max="2" min="2" style="2" width="4.5"/>
    <col collapsed="false" customWidth="true" hidden="false" outlineLevel="0" max="3" min="3" style="0" width="2.2"/>
    <col collapsed="false" customWidth="true" hidden="false" outlineLevel="0" max="5" min="4" style="3" width="5.4"/>
    <col collapsed="false" customWidth="true" hidden="false" outlineLevel="0" max="98" min="6" style="4" width="4.7"/>
    <col collapsed="false" customWidth="true" hidden="false" outlineLevel="0" max="107" min="99" style="5" width="4.7"/>
    <col collapsed="false" customWidth="true" hidden="false" outlineLevel="0" max="108" min="108" style="5" width="5.2"/>
    <col collapsed="false" customWidth="true" hidden="false" outlineLevel="0" max="114" min="109" style="5" width="4.7"/>
    <col collapsed="false" customWidth="true" hidden="false" outlineLevel="0" max="115" min="115" style="5" width="5.6"/>
    <col collapsed="false" customWidth="true" hidden="false" outlineLevel="0" max="117" min="116" style="5" width="4.7"/>
    <col collapsed="false" customWidth="true" hidden="false" outlineLevel="0" max="118" min="118" style="6" width="5.9"/>
    <col collapsed="false" customWidth="true" hidden="false" outlineLevel="0" max="119" min="119" style="6" width="5.6"/>
    <col collapsed="false" customWidth="true" hidden="false" outlineLevel="0" max="120" min="120" style="0" width="5.68"/>
    <col collapsed="false" customWidth="true" hidden="false" outlineLevel="0" max="1023" min="121" style="0" width="12.91"/>
    <col collapsed="false" customWidth="true" hidden="false" outlineLevel="0" max="1025" min="1024" style="0" width="8.6"/>
  </cols>
  <sheetData>
    <row r="1" s="8" customFormat="true" ht="43.95" hidden="false" customHeight="true" outlineLevel="0" collapsed="false">
      <c r="A1" s="7"/>
      <c r="B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10" t="s">
        <v>0</v>
      </c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</row>
    <row r="2" s="8" customFormat="true" ht="41.35" hidden="false" customHeight="true" outlineLevel="0" collapsed="false">
      <c r="A2" s="7"/>
      <c r="B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10" t="s">
        <v>1</v>
      </c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</row>
    <row r="3" s="12" customFormat="true" ht="30" hidden="false" customHeight="true" outlineLevel="0" collapsed="false">
      <c r="A3" s="11" t="s">
        <v>2</v>
      </c>
      <c r="B3" s="11"/>
      <c r="D3" s="3"/>
      <c r="E3" s="13"/>
      <c r="F3" s="14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 t="s">
        <v>4</v>
      </c>
      <c r="AH3" s="15"/>
      <c r="AI3" s="15"/>
      <c r="AJ3" s="15"/>
      <c r="AK3" s="15"/>
      <c r="AL3" s="15"/>
      <c r="AM3" s="15"/>
      <c r="AN3" s="15"/>
      <c r="AO3" s="15"/>
      <c r="AP3" s="15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 t="s">
        <v>5</v>
      </c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 t="s">
        <v>6</v>
      </c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9" t="s">
        <v>7</v>
      </c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</row>
    <row r="4" s="12" customFormat="true" ht="16.2" hidden="false" customHeight="true" outlineLevel="0" collapsed="false">
      <c r="A4" s="20" t="s">
        <v>8</v>
      </c>
      <c r="B4" s="21" t="s">
        <v>9</v>
      </c>
      <c r="D4" s="22" t="s">
        <v>10</v>
      </c>
      <c r="E4" s="22" t="n">
        <v>4</v>
      </c>
      <c r="F4" s="23" t="n">
        <v>5</v>
      </c>
      <c r="G4" s="24" t="n">
        <v>6</v>
      </c>
      <c r="H4" s="24" t="n">
        <v>7</v>
      </c>
      <c r="I4" s="24" t="n">
        <v>8</v>
      </c>
      <c r="J4" s="24" t="n">
        <v>9</v>
      </c>
      <c r="K4" s="24" t="n">
        <v>11</v>
      </c>
      <c r="L4" s="24" t="n">
        <v>12</v>
      </c>
      <c r="M4" s="24" t="n">
        <v>13</v>
      </c>
      <c r="N4" s="24" t="n">
        <v>14</v>
      </c>
      <c r="O4" s="24" t="n">
        <v>15</v>
      </c>
      <c r="P4" s="24" t="n">
        <v>16</v>
      </c>
      <c r="Q4" s="24" t="n">
        <v>18</v>
      </c>
      <c r="R4" s="24" t="n">
        <v>19</v>
      </c>
      <c r="S4" s="24" t="n">
        <v>20</v>
      </c>
      <c r="T4" s="24" t="n">
        <v>21</v>
      </c>
      <c r="U4" s="24" t="n">
        <v>22</v>
      </c>
      <c r="V4" s="24" t="n">
        <v>23</v>
      </c>
      <c r="W4" s="24" t="n">
        <v>25</v>
      </c>
      <c r="X4" s="24" t="n">
        <v>26</v>
      </c>
      <c r="Y4" s="24" t="n">
        <v>27</v>
      </c>
      <c r="Z4" s="24" t="n">
        <v>28</v>
      </c>
      <c r="AA4" s="24" t="n">
        <v>29</v>
      </c>
      <c r="AB4" s="24" t="n">
        <v>30</v>
      </c>
      <c r="AC4" s="24" t="n">
        <v>2</v>
      </c>
      <c r="AD4" s="24" t="n">
        <v>3</v>
      </c>
      <c r="AE4" s="24" t="n">
        <v>4</v>
      </c>
      <c r="AF4" s="24" t="n">
        <v>5</v>
      </c>
      <c r="AG4" s="24" t="n">
        <v>6</v>
      </c>
      <c r="AH4" s="24" t="n">
        <v>7</v>
      </c>
      <c r="AI4" s="24" t="n">
        <v>9</v>
      </c>
      <c r="AJ4" s="24" t="n">
        <v>10</v>
      </c>
      <c r="AK4" s="24" t="n">
        <v>11</v>
      </c>
      <c r="AL4" s="24" t="n">
        <v>12</v>
      </c>
      <c r="AM4" s="24" t="n">
        <v>13</v>
      </c>
      <c r="AN4" s="24" t="n">
        <v>14</v>
      </c>
      <c r="AO4" s="24" t="n">
        <v>16</v>
      </c>
      <c r="AP4" s="24" t="n">
        <v>17</v>
      </c>
      <c r="AQ4" s="24" t="n">
        <v>18</v>
      </c>
      <c r="AR4" s="24" t="n">
        <v>19</v>
      </c>
      <c r="AS4" s="25" t="n">
        <v>20</v>
      </c>
      <c r="AT4" s="24" t="n">
        <v>21</v>
      </c>
      <c r="AU4" s="24" t="n">
        <v>23</v>
      </c>
      <c r="AV4" s="24" t="n">
        <v>24</v>
      </c>
      <c r="AW4" s="24" t="n">
        <v>25</v>
      </c>
      <c r="AX4" s="24" t="n">
        <v>26</v>
      </c>
      <c r="AY4" s="24" t="n">
        <v>27</v>
      </c>
      <c r="AZ4" s="24" t="n">
        <v>28</v>
      </c>
      <c r="BA4" s="24" t="n">
        <v>7</v>
      </c>
      <c r="BB4" s="24" t="n">
        <v>8</v>
      </c>
      <c r="BC4" s="24" t="n">
        <v>9</v>
      </c>
      <c r="BD4" s="24" t="n">
        <v>10</v>
      </c>
      <c r="BE4" s="24" t="n">
        <v>11</v>
      </c>
      <c r="BF4" s="24" t="n">
        <v>13</v>
      </c>
      <c r="BG4" s="24" t="n">
        <v>14</v>
      </c>
      <c r="BH4" s="24" t="n">
        <v>15</v>
      </c>
      <c r="BI4" s="24" t="n">
        <v>16</v>
      </c>
      <c r="BJ4" s="24" t="n">
        <v>17</v>
      </c>
      <c r="BK4" s="24" t="n">
        <v>18</v>
      </c>
      <c r="BL4" s="24" t="n">
        <v>20</v>
      </c>
      <c r="BM4" s="24" t="n">
        <v>21</v>
      </c>
      <c r="BN4" s="24" t="n">
        <v>22</v>
      </c>
      <c r="BO4" s="24" t="n">
        <v>23</v>
      </c>
      <c r="BP4" s="24" t="n">
        <v>24</v>
      </c>
      <c r="BQ4" s="24" t="n">
        <v>25</v>
      </c>
      <c r="BR4" s="24" t="n">
        <v>27</v>
      </c>
      <c r="BS4" s="24" t="n">
        <v>28</v>
      </c>
      <c r="BT4" s="24" t="n">
        <v>29</v>
      </c>
      <c r="BU4" s="24" t="n">
        <v>30</v>
      </c>
      <c r="BV4" s="24" t="n">
        <v>1</v>
      </c>
      <c r="BW4" s="24" t="n">
        <v>2</v>
      </c>
      <c r="BX4" s="24" t="n">
        <v>4</v>
      </c>
      <c r="BY4" s="24" t="n">
        <v>5</v>
      </c>
      <c r="BZ4" s="24" t="n">
        <v>6</v>
      </c>
      <c r="CA4" s="24" t="n">
        <v>7</v>
      </c>
      <c r="CB4" s="24" t="n">
        <v>8</v>
      </c>
      <c r="CC4" s="24" t="n">
        <v>9</v>
      </c>
      <c r="CD4" s="24" t="n">
        <v>11</v>
      </c>
      <c r="CE4" s="24" t="n">
        <v>12</v>
      </c>
      <c r="CF4" s="24" t="n">
        <v>13</v>
      </c>
      <c r="CG4" s="24" t="n">
        <v>14</v>
      </c>
      <c r="CH4" s="24" t="n">
        <v>15</v>
      </c>
      <c r="CI4" s="24" t="n">
        <v>16</v>
      </c>
      <c r="CJ4" s="24" t="n">
        <v>18</v>
      </c>
      <c r="CK4" s="24" t="n">
        <v>19</v>
      </c>
      <c r="CL4" s="24" t="n">
        <v>20</v>
      </c>
      <c r="CM4" s="24" t="n">
        <v>21</v>
      </c>
      <c r="CN4" s="24" t="n">
        <v>22</v>
      </c>
      <c r="CO4" s="24" t="n">
        <v>23</v>
      </c>
      <c r="CP4" s="24" t="n">
        <v>25</v>
      </c>
      <c r="CQ4" s="24" t="n">
        <v>26</v>
      </c>
      <c r="CR4" s="24" t="n">
        <v>27</v>
      </c>
      <c r="CS4" s="24" t="n">
        <v>28</v>
      </c>
      <c r="CT4" s="25" t="n">
        <v>29</v>
      </c>
      <c r="CU4" s="26" t="s">
        <v>11</v>
      </c>
      <c r="CV4" s="26" t="s">
        <v>12</v>
      </c>
      <c r="CW4" s="26" t="s">
        <v>9</v>
      </c>
      <c r="CX4" s="26" t="s">
        <v>13</v>
      </c>
      <c r="CY4" s="26" t="s">
        <v>14</v>
      </c>
      <c r="CZ4" s="26" t="s">
        <v>15</v>
      </c>
      <c r="DA4" s="26" t="s">
        <v>16</v>
      </c>
      <c r="DB4" s="26" t="s">
        <v>17</v>
      </c>
      <c r="DC4" s="26" t="s">
        <v>18</v>
      </c>
      <c r="DD4" s="26" t="s">
        <v>19</v>
      </c>
      <c r="DE4" s="26" t="s">
        <v>20</v>
      </c>
      <c r="DF4" s="26" t="s">
        <v>21</v>
      </c>
      <c r="DG4" s="26" t="s">
        <v>22</v>
      </c>
      <c r="DH4" s="26" t="s">
        <v>23</v>
      </c>
      <c r="DI4" s="26" t="s">
        <v>24</v>
      </c>
      <c r="DJ4" s="26" t="s">
        <v>25</v>
      </c>
      <c r="DK4" s="26" t="s">
        <v>26</v>
      </c>
      <c r="DL4" s="26" t="s">
        <v>27</v>
      </c>
      <c r="DM4" s="26" t="s">
        <v>28</v>
      </c>
      <c r="DN4" s="26" t="s">
        <v>29</v>
      </c>
      <c r="DO4" s="26" t="s">
        <v>30</v>
      </c>
      <c r="DP4" s="26" t="s">
        <v>31</v>
      </c>
    </row>
    <row r="5" customFormat="false" ht="16.2" hidden="false" customHeight="true" outlineLevel="0" collapsed="false">
      <c r="A5" s="27" t="s">
        <v>32</v>
      </c>
      <c r="B5" s="28" t="s">
        <v>22</v>
      </c>
      <c r="D5" s="29" t="s">
        <v>33</v>
      </c>
      <c r="E5" s="30"/>
      <c r="F5" s="30"/>
      <c r="G5" s="30"/>
      <c r="H5" s="30"/>
      <c r="I5" s="30"/>
      <c r="J5" s="30"/>
      <c r="K5" s="30"/>
      <c r="L5" s="30"/>
      <c r="M5" s="30" t="s">
        <v>11</v>
      </c>
      <c r="N5" s="30"/>
      <c r="O5" s="30"/>
      <c r="P5" s="30"/>
      <c r="Q5" s="30" t="s">
        <v>12</v>
      </c>
      <c r="R5" s="30"/>
      <c r="S5" s="30" t="s">
        <v>14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 t="s">
        <v>12</v>
      </c>
      <c r="AK5" s="30"/>
      <c r="AL5" s="30"/>
      <c r="AM5" s="30"/>
      <c r="AN5" s="30"/>
      <c r="AO5" s="30"/>
      <c r="AP5" s="30" t="s">
        <v>11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 t="s">
        <v>12</v>
      </c>
      <c r="BP5" s="30"/>
      <c r="BQ5" s="30"/>
      <c r="BR5" s="30"/>
      <c r="BS5" s="30" t="s">
        <v>11</v>
      </c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 t="s">
        <v>11</v>
      </c>
      <c r="CH5" s="30"/>
      <c r="CI5" s="30"/>
      <c r="CJ5" s="30"/>
      <c r="CK5" s="30" t="s">
        <v>12</v>
      </c>
      <c r="CL5" s="30"/>
      <c r="CM5" s="30" t="s">
        <v>14</v>
      </c>
      <c r="CN5" s="30"/>
      <c r="CO5" s="30"/>
      <c r="CP5" s="30"/>
      <c r="CQ5" s="30"/>
      <c r="CR5" s="30"/>
      <c r="CS5" s="30"/>
      <c r="CT5" s="30"/>
      <c r="CU5" s="31" t="n">
        <f aca="false">COUNTIF(F5:CT5,"МАТ")</f>
        <v>4</v>
      </c>
      <c r="CV5" s="26" t="n">
        <f aca="false">COUNTIF(G5:CU5,"РУС")</f>
        <v>4</v>
      </c>
      <c r="CW5" s="26" t="n">
        <f aca="false">COUNTIF(H5:CV5,"АЛГ")</f>
        <v>0</v>
      </c>
      <c r="CX5" s="26" t="n">
        <f aca="false">COUNTIF(I5:CW5,"ГЕМ")</f>
        <v>0</v>
      </c>
      <c r="CY5" s="26" t="n">
        <f aca="false">COUNTIF(J5:CX5,"ОКР")</f>
        <v>2</v>
      </c>
      <c r="CZ5" s="26" t="n">
        <f aca="false">COUNTIF(K5:CY5,"БИО")</f>
        <v>0</v>
      </c>
      <c r="DA5" s="26" t="n">
        <f aca="false">COUNTIF(L5:CZ5,"ГЕО")</f>
        <v>0</v>
      </c>
      <c r="DB5" s="26" t="n">
        <f aca="false">COUNTIF(M5:DA5,"ИНФ")</f>
        <v>0</v>
      </c>
      <c r="DC5" s="26" t="n">
        <f aca="false">COUNTIF(N5:DB5,"ИСТ")</f>
        <v>0</v>
      </c>
      <c r="DD5" s="26" t="n">
        <f aca="false">COUNTIF(O5:DC5,"ОБЩ")</f>
        <v>0</v>
      </c>
      <c r="DE5" s="26" t="n">
        <f aca="false">COUNTIF(P5:DD5,"ФИЗ")</f>
        <v>0</v>
      </c>
      <c r="DF5" s="26" t="n">
        <f aca="false">COUNTIF(Q5:DE5,"ХИМ")</f>
        <v>0</v>
      </c>
      <c r="DG5" s="26" t="n">
        <f aca="false">COUNTIF(R5:DF5,"АНГ")</f>
        <v>0</v>
      </c>
      <c r="DH5" s="26" t="n">
        <f aca="false">COUNTIF(S5:DG5,"НЕМ")</f>
        <v>0</v>
      </c>
      <c r="DI5" s="26" t="n">
        <f aca="false">COUNTIF(T5:DH5,"ФРА")</f>
        <v>0</v>
      </c>
      <c r="DJ5" s="26" t="n">
        <f aca="false">COUNTIF(U5:DI5,"ЛИТ")</f>
        <v>0</v>
      </c>
      <c r="DK5" s="26" t="n">
        <f aca="false">COUNTIF(V5:DJ5,"ОБЖ")</f>
        <v>0</v>
      </c>
      <c r="DL5" s="26" t="n">
        <f aca="false">COUNTIF(W5:DK5,"ФЗР")</f>
        <v>0</v>
      </c>
      <c r="DM5" s="26" t="n">
        <f aca="false">COUNTIF(X5:DL5,"МУЗ")</f>
        <v>0</v>
      </c>
      <c r="DN5" s="26" t="n">
        <f aca="false">COUNTIF(Y5:DM5,"ТЕХ")</f>
        <v>0</v>
      </c>
      <c r="DO5" s="26" t="n">
        <f aca="false">COUNTIF(Z5:DN5,"АСТ")</f>
        <v>0</v>
      </c>
      <c r="DP5" s="26" t="n">
        <f aca="false">COUNTIF(AA5:DO5,"КУБ")</f>
        <v>0</v>
      </c>
    </row>
    <row r="6" customFormat="false" ht="16.2" hidden="false" customHeight="true" outlineLevel="0" collapsed="false">
      <c r="A6" s="32" t="s">
        <v>34</v>
      </c>
      <c r="B6" s="28" t="s">
        <v>30</v>
      </c>
      <c r="D6" s="29" t="s">
        <v>35</v>
      </c>
      <c r="E6" s="30"/>
      <c r="F6" s="30"/>
      <c r="G6" s="30"/>
      <c r="H6" s="30"/>
      <c r="I6" s="30"/>
      <c r="J6" s="30"/>
      <c r="K6" s="30"/>
      <c r="L6" s="30"/>
      <c r="M6" s="30" t="s">
        <v>11</v>
      </c>
      <c r="N6" s="30"/>
      <c r="O6" s="30"/>
      <c r="P6" s="30"/>
      <c r="Q6" s="30" t="s">
        <v>12</v>
      </c>
      <c r="R6" s="30"/>
      <c r="S6" s="30" t="s">
        <v>14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 t="s">
        <v>12</v>
      </c>
      <c r="AK6" s="30"/>
      <c r="AL6" s="30"/>
      <c r="AM6" s="30"/>
      <c r="AN6" s="30"/>
      <c r="AO6" s="30"/>
      <c r="AP6" s="30" t="s">
        <v>11</v>
      </c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 t="s">
        <v>12</v>
      </c>
      <c r="BP6" s="30"/>
      <c r="BQ6" s="30"/>
      <c r="BR6" s="30"/>
      <c r="BS6" s="30" t="s">
        <v>11</v>
      </c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 t="s">
        <v>11</v>
      </c>
      <c r="CH6" s="30"/>
      <c r="CI6" s="30"/>
      <c r="CJ6" s="30"/>
      <c r="CK6" s="30" t="s">
        <v>12</v>
      </c>
      <c r="CL6" s="30"/>
      <c r="CM6" s="30" t="s">
        <v>14</v>
      </c>
      <c r="CN6" s="30"/>
      <c r="CO6" s="30"/>
      <c r="CP6" s="30"/>
      <c r="CQ6" s="30"/>
      <c r="CR6" s="30"/>
      <c r="CS6" s="30"/>
      <c r="CT6" s="30"/>
      <c r="CU6" s="31" t="n">
        <f aca="false">COUNTIF(F6:CT6,"МАТ")</f>
        <v>4</v>
      </c>
      <c r="CV6" s="26" t="n">
        <f aca="false">COUNTIF(G6:CU6,"РУС")</f>
        <v>4</v>
      </c>
      <c r="CW6" s="26" t="n">
        <f aca="false">COUNTIF(H6:CV6,"АЛГ")</f>
        <v>0</v>
      </c>
      <c r="CX6" s="26" t="n">
        <f aca="false">COUNTIF(I6:CW6,"ГЕМ")</f>
        <v>0</v>
      </c>
      <c r="CY6" s="26" t="n">
        <f aca="false">COUNTIF(J6:CX6,"ОКР")</f>
        <v>2</v>
      </c>
      <c r="CZ6" s="26" t="n">
        <f aca="false">COUNTIF(K6:CY6,"БИО")</f>
        <v>0</v>
      </c>
      <c r="DA6" s="26" t="n">
        <f aca="false">COUNTIF(L6:CZ6,"ГЕО")</f>
        <v>0</v>
      </c>
      <c r="DB6" s="26" t="n">
        <f aca="false">COUNTIF(M6:DA6,"ИНФ")</f>
        <v>0</v>
      </c>
      <c r="DC6" s="26" t="n">
        <f aca="false">COUNTIF(N6:DB6,"ИСТ")</f>
        <v>0</v>
      </c>
      <c r="DD6" s="26" t="n">
        <f aca="false">COUNTIF(O6:DC6,"ОБЩ")</f>
        <v>0</v>
      </c>
      <c r="DE6" s="26" t="n">
        <f aca="false">COUNTIF(P6:DD6,"ФИЗ")</f>
        <v>0</v>
      </c>
      <c r="DF6" s="26" t="n">
        <f aca="false">COUNTIF(Q6:DE6,"ХИМ")</f>
        <v>0</v>
      </c>
      <c r="DG6" s="26" t="n">
        <f aca="false">COUNTIF(R6:DF6,"АНГ")</f>
        <v>0</v>
      </c>
      <c r="DH6" s="26" t="n">
        <f aca="false">COUNTIF(S6:DG6,"НЕМ")</f>
        <v>0</v>
      </c>
      <c r="DI6" s="26" t="n">
        <f aca="false">COUNTIF(T6:DH6,"ФРА")</f>
        <v>0</v>
      </c>
      <c r="DJ6" s="26" t="n">
        <f aca="false">COUNTIF(U6:DI6,"ЛИТ")</f>
        <v>0</v>
      </c>
      <c r="DK6" s="26" t="n">
        <f aca="false">COUNTIF(V6:DJ6,"ОБЖ")</f>
        <v>0</v>
      </c>
      <c r="DL6" s="26" t="n">
        <f aca="false">COUNTIF(W6:DK6,"ФЗР")</f>
        <v>0</v>
      </c>
      <c r="DM6" s="26" t="n">
        <f aca="false">COUNTIF(X6:DL6,"МУЗ")</f>
        <v>0</v>
      </c>
      <c r="DN6" s="26" t="n">
        <f aca="false">COUNTIF(Y6:DM6,"ТЕХ")</f>
        <v>0</v>
      </c>
      <c r="DO6" s="26" t="n">
        <f aca="false">COUNTIF(Z6:DN6,"АСТ")</f>
        <v>0</v>
      </c>
      <c r="DP6" s="26" t="n">
        <f aca="false">COUNTIF(AA6:DO6,"КУБ")</f>
        <v>0</v>
      </c>
    </row>
    <row r="7" customFormat="false" ht="16.2" hidden="false" customHeight="true" outlineLevel="0" collapsed="false">
      <c r="A7" s="32" t="s">
        <v>36</v>
      </c>
      <c r="B7" s="28" t="s">
        <v>15</v>
      </c>
      <c r="D7" s="29" t="s">
        <v>37</v>
      </c>
      <c r="E7" s="30"/>
      <c r="F7" s="30"/>
      <c r="G7" s="30"/>
      <c r="H7" s="30"/>
      <c r="I7" s="30"/>
      <c r="J7" s="30"/>
      <c r="K7" s="30"/>
      <c r="L7" s="30"/>
      <c r="M7" s="30" t="s">
        <v>11</v>
      </c>
      <c r="N7" s="30"/>
      <c r="O7" s="30"/>
      <c r="P7" s="30"/>
      <c r="Q7" s="30" t="s">
        <v>12</v>
      </c>
      <c r="R7" s="30"/>
      <c r="S7" s="30" t="s">
        <v>14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12</v>
      </c>
      <c r="AK7" s="30"/>
      <c r="AL7" s="30"/>
      <c r="AM7" s="30"/>
      <c r="AN7" s="30"/>
      <c r="AO7" s="30"/>
      <c r="AP7" s="30" t="s">
        <v>11</v>
      </c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 t="s">
        <v>12</v>
      </c>
      <c r="BP7" s="30"/>
      <c r="BQ7" s="30"/>
      <c r="BR7" s="30"/>
      <c r="BS7" s="30" t="s">
        <v>11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 t="s">
        <v>11</v>
      </c>
      <c r="CH7" s="30"/>
      <c r="CI7" s="30"/>
      <c r="CJ7" s="30"/>
      <c r="CK7" s="30" t="s">
        <v>12</v>
      </c>
      <c r="CL7" s="30"/>
      <c r="CM7" s="30" t="s">
        <v>14</v>
      </c>
      <c r="CN7" s="30"/>
      <c r="CO7" s="30"/>
      <c r="CP7" s="30"/>
      <c r="CQ7" s="30"/>
      <c r="CR7" s="30"/>
      <c r="CS7" s="30"/>
      <c r="CT7" s="30"/>
      <c r="CU7" s="31" t="n">
        <f aca="false">COUNTIF(F7:CT7,"МАТ")</f>
        <v>4</v>
      </c>
      <c r="CV7" s="26" t="n">
        <f aca="false">COUNTIF(G7:CU7,"РУС")</f>
        <v>4</v>
      </c>
      <c r="CW7" s="26" t="n">
        <f aca="false">COUNTIF(H7:CV7,"АЛГ")</f>
        <v>0</v>
      </c>
      <c r="CX7" s="26" t="n">
        <f aca="false">COUNTIF(I7:CW7,"ГЕМ")</f>
        <v>0</v>
      </c>
      <c r="CY7" s="26" t="n">
        <f aca="false">COUNTIF(J7:CX7,"ОКР")</f>
        <v>2</v>
      </c>
      <c r="CZ7" s="26" t="n">
        <f aca="false">COUNTIF(K7:CY7,"БИО")</f>
        <v>0</v>
      </c>
      <c r="DA7" s="26" t="n">
        <f aca="false">COUNTIF(L7:CZ7,"ГЕО")</f>
        <v>0</v>
      </c>
      <c r="DB7" s="26" t="n">
        <f aca="false">COUNTIF(M7:DA7,"ИНФ")</f>
        <v>0</v>
      </c>
      <c r="DC7" s="26" t="n">
        <f aca="false">COUNTIF(N7:DB7,"ИСТ")</f>
        <v>0</v>
      </c>
      <c r="DD7" s="26" t="n">
        <f aca="false">COUNTIF(O7:DC7,"ОБЩ")</f>
        <v>0</v>
      </c>
      <c r="DE7" s="26" t="n">
        <f aca="false">COUNTIF(P7:DD7,"ФИЗ")</f>
        <v>0</v>
      </c>
      <c r="DF7" s="26" t="n">
        <f aca="false">COUNTIF(Q7:DE7,"ХИМ")</f>
        <v>0</v>
      </c>
      <c r="DG7" s="26" t="n">
        <f aca="false">COUNTIF(R7:DF7,"АНГ")</f>
        <v>0</v>
      </c>
      <c r="DH7" s="26" t="n">
        <f aca="false">COUNTIF(S7:DG7,"НЕМ")</f>
        <v>0</v>
      </c>
      <c r="DI7" s="26" t="n">
        <f aca="false">COUNTIF(T7:DH7,"ФРА")</f>
        <v>0</v>
      </c>
      <c r="DJ7" s="26" t="n">
        <f aca="false">COUNTIF(U7:DI7,"ЛИТ")</f>
        <v>0</v>
      </c>
      <c r="DK7" s="26" t="n">
        <f aca="false">COUNTIF(V7:DJ7,"ОБЖ")</f>
        <v>0</v>
      </c>
      <c r="DL7" s="26" t="n">
        <f aca="false">COUNTIF(W7:DK7,"ФЗР")</f>
        <v>0</v>
      </c>
      <c r="DM7" s="26" t="n">
        <f aca="false">COUNTIF(X7:DL7,"МУЗ")</f>
        <v>0</v>
      </c>
      <c r="DN7" s="26" t="n">
        <f aca="false">COUNTIF(Y7:DM7,"ТЕХ")</f>
        <v>0</v>
      </c>
      <c r="DO7" s="26" t="n">
        <f aca="false">COUNTIF(Z7:DN7,"АСТ")</f>
        <v>0</v>
      </c>
      <c r="DP7" s="26" t="n">
        <f aca="false">COUNTIF(AA7:DO7,"КУБ")</f>
        <v>0</v>
      </c>
    </row>
    <row r="8" customFormat="false" ht="16.2" hidden="false" customHeight="true" outlineLevel="0" collapsed="false">
      <c r="A8" s="32" t="s">
        <v>38</v>
      </c>
      <c r="B8" s="28" t="s">
        <v>16</v>
      </c>
      <c r="D8" s="29" t="s">
        <v>39</v>
      </c>
      <c r="E8" s="30"/>
      <c r="F8" s="30"/>
      <c r="G8" s="30"/>
      <c r="H8" s="30"/>
      <c r="I8" s="30"/>
      <c r="J8" s="30"/>
      <c r="K8" s="30"/>
      <c r="L8" s="30"/>
      <c r="M8" s="30" t="s">
        <v>11</v>
      </c>
      <c r="N8" s="30"/>
      <c r="O8" s="30"/>
      <c r="P8" s="30"/>
      <c r="Q8" s="30" t="s">
        <v>12</v>
      </c>
      <c r="R8" s="30"/>
      <c r="S8" s="30" t="s">
        <v>14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 t="s">
        <v>12</v>
      </c>
      <c r="AK8" s="30"/>
      <c r="AL8" s="30"/>
      <c r="AM8" s="30"/>
      <c r="AN8" s="30"/>
      <c r="AO8" s="30"/>
      <c r="AP8" s="30" t="s">
        <v>11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 t="s">
        <v>12</v>
      </c>
      <c r="BP8" s="30"/>
      <c r="BQ8" s="30"/>
      <c r="BR8" s="30"/>
      <c r="BS8" s="30" t="s">
        <v>11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 t="s">
        <v>11</v>
      </c>
      <c r="CH8" s="30"/>
      <c r="CI8" s="30"/>
      <c r="CJ8" s="30"/>
      <c r="CK8" s="30" t="s">
        <v>12</v>
      </c>
      <c r="CL8" s="30"/>
      <c r="CM8" s="30" t="s">
        <v>14</v>
      </c>
      <c r="CN8" s="30"/>
      <c r="CO8" s="30"/>
      <c r="CP8" s="30"/>
      <c r="CQ8" s="30"/>
      <c r="CR8" s="30"/>
      <c r="CS8" s="30"/>
      <c r="CT8" s="30"/>
      <c r="CU8" s="31" t="n">
        <f aca="false">COUNTIF(F8:CT8,"МАТ")</f>
        <v>4</v>
      </c>
      <c r="CV8" s="26" t="n">
        <f aca="false">COUNTIF(G8:CU8,"РУС")</f>
        <v>4</v>
      </c>
      <c r="CW8" s="26" t="n">
        <f aca="false">COUNTIF(H8:CV8,"АЛГ")</f>
        <v>0</v>
      </c>
      <c r="CX8" s="26" t="n">
        <f aca="false">COUNTIF(I8:CW8,"ГЕМ")</f>
        <v>0</v>
      </c>
      <c r="CY8" s="26" t="n">
        <f aca="false">COUNTIF(J8:CX8,"ОКР")</f>
        <v>2</v>
      </c>
      <c r="CZ8" s="26" t="n">
        <f aca="false">COUNTIF(K8:CY8,"БИО")</f>
        <v>0</v>
      </c>
      <c r="DA8" s="26" t="n">
        <f aca="false">COUNTIF(L8:CZ8,"ГЕО")</f>
        <v>0</v>
      </c>
      <c r="DB8" s="26" t="n">
        <f aca="false">COUNTIF(M8:DA8,"ИНФ")</f>
        <v>0</v>
      </c>
      <c r="DC8" s="26" t="n">
        <f aca="false">COUNTIF(N8:DB8,"ИСТ")</f>
        <v>0</v>
      </c>
      <c r="DD8" s="26" t="n">
        <f aca="false">COUNTIF(O8:DC8,"ОБЩ")</f>
        <v>0</v>
      </c>
      <c r="DE8" s="26" t="n">
        <f aca="false">COUNTIF(P8:DD8,"ФИЗ")</f>
        <v>0</v>
      </c>
      <c r="DF8" s="26" t="n">
        <f aca="false">COUNTIF(Q8:DE8,"ХИМ")</f>
        <v>0</v>
      </c>
      <c r="DG8" s="26" t="n">
        <f aca="false">COUNTIF(R8:DF8,"АНГ")</f>
        <v>0</v>
      </c>
      <c r="DH8" s="26" t="n">
        <f aca="false">COUNTIF(S8:DG8,"НЕМ")</f>
        <v>0</v>
      </c>
      <c r="DI8" s="26" t="n">
        <f aca="false">COUNTIF(T8:DH8,"ФРА")</f>
        <v>0</v>
      </c>
      <c r="DJ8" s="26" t="n">
        <f aca="false">COUNTIF(U8:DI8,"ЛИТ")</f>
        <v>0</v>
      </c>
      <c r="DK8" s="26" t="n">
        <f aca="false">COUNTIF(V8:DJ8,"ОБЖ")</f>
        <v>0</v>
      </c>
      <c r="DL8" s="26" t="n">
        <f aca="false">COUNTIF(W8:DK8,"ФЗР")</f>
        <v>0</v>
      </c>
      <c r="DM8" s="26" t="n">
        <f aca="false">COUNTIF(X8:DL8,"МУЗ")</f>
        <v>0</v>
      </c>
      <c r="DN8" s="26" t="n">
        <f aca="false">COUNTIF(Y8:DM8,"ТЕХ")</f>
        <v>0</v>
      </c>
      <c r="DO8" s="26" t="n">
        <f aca="false">COUNTIF(Z8:DN8,"АСТ")</f>
        <v>0</v>
      </c>
      <c r="DP8" s="26" t="n">
        <f aca="false">COUNTIF(AA8:DO8,"КУБ")</f>
        <v>0</v>
      </c>
    </row>
    <row r="9" customFormat="false" ht="16.2" hidden="false" customHeight="true" outlineLevel="0" collapsed="false">
      <c r="A9" s="32"/>
      <c r="B9" s="28"/>
      <c r="D9" s="29" t="s">
        <v>40</v>
      </c>
      <c r="E9" s="30"/>
      <c r="F9" s="30"/>
      <c r="G9" s="30"/>
      <c r="H9" s="30"/>
      <c r="I9" s="30"/>
      <c r="J9" s="30"/>
      <c r="K9" s="30"/>
      <c r="L9" s="30"/>
      <c r="M9" s="30" t="s">
        <v>11</v>
      </c>
      <c r="N9" s="30"/>
      <c r="O9" s="30"/>
      <c r="P9" s="30"/>
      <c r="Q9" s="30" t="s">
        <v>12</v>
      </c>
      <c r="R9" s="30"/>
      <c r="S9" s="30" t="s">
        <v>14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 t="s">
        <v>12</v>
      </c>
      <c r="AK9" s="30"/>
      <c r="AL9" s="30"/>
      <c r="AM9" s="30"/>
      <c r="AN9" s="30"/>
      <c r="AO9" s="30"/>
      <c r="AP9" s="30" t="s">
        <v>11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 t="s">
        <v>12</v>
      </c>
      <c r="BP9" s="30"/>
      <c r="BQ9" s="30"/>
      <c r="BR9" s="30"/>
      <c r="BS9" s="30" t="s">
        <v>11</v>
      </c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 t="s">
        <v>11</v>
      </c>
      <c r="CH9" s="30"/>
      <c r="CI9" s="30"/>
      <c r="CJ9" s="30"/>
      <c r="CK9" s="30" t="s">
        <v>12</v>
      </c>
      <c r="CL9" s="30"/>
      <c r="CM9" s="30" t="s">
        <v>14</v>
      </c>
      <c r="CN9" s="30"/>
      <c r="CO9" s="30"/>
      <c r="CP9" s="30"/>
      <c r="CQ9" s="30"/>
      <c r="CR9" s="30"/>
      <c r="CS9" s="30"/>
      <c r="CT9" s="30"/>
      <c r="CU9" s="31" t="n">
        <f aca="false">COUNTIF(F9:CT9,"МАТ")</f>
        <v>4</v>
      </c>
      <c r="CV9" s="26" t="n">
        <f aca="false">COUNTIF(G9:CU9,"РУС")</f>
        <v>4</v>
      </c>
      <c r="CW9" s="26" t="n">
        <f aca="false">COUNTIF(H9:CV9,"АЛГ")</f>
        <v>0</v>
      </c>
      <c r="CX9" s="26" t="n">
        <f aca="false">COUNTIF(I9:CW9,"ГЕМ")</f>
        <v>0</v>
      </c>
      <c r="CY9" s="26" t="n">
        <f aca="false">COUNTIF(J9:CX9,"ОКР")</f>
        <v>2</v>
      </c>
      <c r="CZ9" s="26" t="n">
        <f aca="false">COUNTIF(K9:CY9,"БИО")</f>
        <v>0</v>
      </c>
      <c r="DA9" s="26" t="n">
        <f aca="false">COUNTIF(L9:CZ9,"ГЕО")</f>
        <v>0</v>
      </c>
      <c r="DB9" s="26" t="n">
        <f aca="false">COUNTIF(M9:DA9,"ИНФ")</f>
        <v>0</v>
      </c>
      <c r="DC9" s="26" t="n">
        <f aca="false">COUNTIF(N9:DB9,"ИСТ")</f>
        <v>0</v>
      </c>
      <c r="DD9" s="26" t="n">
        <f aca="false">COUNTIF(O9:DC9,"ОБЩ")</f>
        <v>0</v>
      </c>
      <c r="DE9" s="26" t="n">
        <f aca="false">COUNTIF(P9:DD9,"ФИЗ")</f>
        <v>0</v>
      </c>
      <c r="DF9" s="26" t="n">
        <f aca="false">COUNTIF(Q9:DE9,"ХИМ")</f>
        <v>0</v>
      </c>
      <c r="DG9" s="26" t="n">
        <f aca="false">COUNTIF(R9:DF9,"АНГ")</f>
        <v>0</v>
      </c>
      <c r="DH9" s="26" t="n">
        <f aca="false">COUNTIF(S9:DG9,"НЕМ")</f>
        <v>0</v>
      </c>
      <c r="DI9" s="26" t="n">
        <f aca="false">COUNTIF(T9:DH9,"ФРА")</f>
        <v>0</v>
      </c>
      <c r="DJ9" s="26" t="n">
        <f aca="false">COUNTIF(U9:DI9,"ЛИТ")</f>
        <v>0</v>
      </c>
      <c r="DK9" s="26" t="n">
        <f aca="false">COUNTIF(V9:DJ9,"ОБЖ")</f>
        <v>0</v>
      </c>
      <c r="DL9" s="26" t="n">
        <f aca="false">COUNTIF(W9:DK9,"ФЗР")</f>
        <v>0</v>
      </c>
      <c r="DM9" s="26" t="n">
        <f aca="false">COUNTIF(X9:DL9,"МУЗ")</f>
        <v>0</v>
      </c>
      <c r="DN9" s="26" t="n">
        <f aca="false">COUNTIF(Y9:DM9,"ТЕХ")</f>
        <v>0</v>
      </c>
      <c r="DO9" s="26" t="n">
        <f aca="false">COUNTIF(Z9:DN9,"АСТ")</f>
        <v>0</v>
      </c>
      <c r="DP9" s="26" t="n">
        <f aca="false">COUNTIF(AA9:DO9,"КУБ")</f>
        <v>0</v>
      </c>
    </row>
    <row r="10" customFormat="false" ht="16.2" hidden="false" customHeight="true" outlineLevel="0" collapsed="false">
      <c r="A10" s="32"/>
      <c r="B10" s="28"/>
      <c r="D10" s="29" t="s">
        <v>41</v>
      </c>
      <c r="E10" s="30"/>
      <c r="F10" s="30"/>
      <c r="G10" s="30"/>
      <c r="H10" s="30"/>
      <c r="I10" s="30"/>
      <c r="J10" s="30"/>
      <c r="K10" s="30"/>
      <c r="L10" s="30"/>
      <c r="M10" s="30" t="s">
        <v>11</v>
      </c>
      <c r="N10" s="30"/>
      <c r="O10" s="30"/>
      <c r="P10" s="30"/>
      <c r="Q10" s="30" t="s">
        <v>12</v>
      </c>
      <c r="R10" s="30"/>
      <c r="S10" s="30" t="s">
        <v>14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 t="s">
        <v>12</v>
      </c>
      <c r="AK10" s="30"/>
      <c r="AL10" s="30"/>
      <c r="AM10" s="30"/>
      <c r="AN10" s="30"/>
      <c r="AO10" s="30"/>
      <c r="AP10" s="30" t="s">
        <v>11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 t="s">
        <v>12</v>
      </c>
      <c r="BP10" s="30"/>
      <c r="BQ10" s="30"/>
      <c r="BR10" s="30"/>
      <c r="BS10" s="30" t="s">
        <v>11</v>
      </c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 t="s">
        <v>11</v>
      </c>
      <c r="CH10" s="30"/>
      <c r="CI10" s="30"/>
      <c r="CJ10" s="30"/>
      <c r="CK10" s="30" t="s">
        <v>12</v>
      </c>
      <c r="CL10" s="30"/>
      <c r="CM10" s="30" t="s">
        <v>14</v>
      </c>
      <c r="CN10" s="30"/>
      <c r="CO10" s="30"/>
      <c r="CP10" s="30"/>
      <c r="CQ10" s="30"/>
      <c r="CR10" s="30"/>
      <c r="CS10" s="30"/>
      <c r="CT10" s="30"/>
      <c r="CU10" s="31" t="n">
        <f aca="false">COUNTIF(F10:CT10,"МАТ")</f>
        <v>4</v>
      </c>
      <c r="CV10" s="26" t="n">
        <f aca="false">COUNTIF(G10:CU10,"РУС")</f>
        <v>4</v>
      </c>
      <c r="CW10" s="26" t="n">
        <f aca="false">COUNTIF(H10:CV10,"АЛГ")</f>
        <v>0</v>
      </c>
      <c r="CX10" s="26" t="n">
        <f aca="false">COUNTIF(I10:CW10,"ГЕМ")</f>
        <v>0</v>
      </c>
      <c r="CY10" s="26" t="n">
        <f aca="false">COUNTIF(J10:CX10,"ОКР")</f>
        <v>2</v>
      </c>
      <c r="CZ10" s="26" t="n">
        <f aca="false">COUNTIF(K10:CY10,"БИО")</f>
        <v>0</v>
      </c>
      <c r="DA10" s="26" t="n">
        <f aca="false">COUNTIF(L10:CZ10,"ГЕО")</f>
        <v>0</v>
      </c>
      <c r="DB10" s="26" t="n">
        <f aca="false">COUNTIF(M10:DA10,"ИНФ")</f>
        <v>0</v>
      </c>
      <c r="DC10" s="26" t="n">
        <f aca="false">COUNTIF(N10:DB10,"ИСТ")</f>
        <v>0</v>
      </c>
      <c r="DD10" s="26" t="n">
        <f aca="false">COUNTIF(O10:DC10,"ОБЩ")</f>
        <v>0</v>
      </c>
      <c r="DE10" s="26" t="n">
        <f aca="false">COUNTIF(P10:DD10,"ФИЗ")</f>
        <v>0</v>
      </c>
      <c r="DF10" s="26" t="n">
        <f aca="false">COUNTIF(Q10:DE10,"ХИМ")</f>
        <v>0</v>
      </c>
      <c r="DG10" s="26" t="n">
        <f aca="false">COUNTIF(R10:DF10,"АНГ")</f>
        <v>0</v>
      </c>
      <c r="DH10" s="26" t="n">
        <f aca="false">COUNTIF(S10:DG10,"НЕМ")</f>
        <v>0</v>
      </c>
      <c r="DI10" s="26" t="n">
        <f aca="false">COUNTIF(T10:DH10,"ФРА")</f>
        <v>0</v>
      </c>
      <c r="DJ10" s="26" t="n">
        <f aca="false">COUNTIF(U10:DI10,"ЛИТ")</f>
        <v>0</v>
      </c>
      <c r="DK10" s="26" t="n">
        <f aca="false">COUNTIF(V10:DJ10,"ОБЖ")</f>
        <v>0</v>
      </c>
      <c r="DL10" s="26" t="n">
        <f aca="false">COUNTIF(W10:DK10,"ФЗР")</f>
        <v>0</v>
      </c>
      <c r="DM10" s="26" t="n">
        <f aca="false">COUNTIF(X10:DL10,"МУЗ")</f>
        <v>0</v>
      </c>
      <c r="DN10" s="26" t="n">
        <f aca="false">COUNTIF(Y10:DM10,"ТЕХ")</f>
        <v>0</v>
      </c>
      <c r="DO10" s="26" t="n">
        <f aca="false">COUNTIF(Z10:DN10,"АСТ")</f>
        <v>0</v>
      </c>
      <c r="DP10" s="26" t="n">
        <f aca="false">COUNTIF(AA10:DO10,"КУБ")</f>
        <v>0</v>
      </c>
    </row>
    <row r="11" customFormat="false" ht="16.2" hidden="false" customHeight="true" outlineLevel="0" collapsed="false">
      <c r="A11" s="32"/>
      <c r="B11" s="28"/>
      <c r="D11" s="29" t="s">
        <v>42</v>
      </c>
      <c r="E11" s="30"/>
      <c r="F11" s="30"/>
      <c r="G11" s="30"/>
      <c r="H11" s="30"/>
      <c r="I11" s="30"/>
      <c r="J11" s="30"/>
      <c r="K11" s="30"/>
      <c r="L11" s="30"/>
      <c r="M11" s="30" t="s">
        <v>11</v>
      </c>
      <c r="N11" s="30"/>
      <c r="O11" s="30"/>
      <c r="P11" s="30"/>
      <c r="Q11" s="30" t="s">
        <v>12</v>
      </c>
      <c r="R11" s="30"/>
      <c r="S11" s="30" t="s">
        <v>14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 t="s">
        <v>12</v>
      </c>
      <c r="AK11" s="30"/>
      <c r="AL11" s="30"/>
      <c r="AM11" s="30"/>
      <c r="AN11" s="30"/>
      <c r="AO11" s="30"/>
      <c r="AP11" s="30" t="s">
        <v>11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 t="s">
        <v>12</v>
      </c>
      <c r="BP11" s="30"/>
      <c r="BQ11" s="30"/>
      <c r="BR11" s="30"/>
      <c r="BS11" s="30" t="s">
        <v>11</v>
      </c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 t="s">
        <v>11</v>
      </c>
      <c r="CH11" s="30"/>
      <c r="CI11" s="30"/>
      <c r="CJ11" s="30"/>
      <c r="CK11" s="30" t="s">
        <v>12</v>
      </c>
      <c r="CL11" s="30"/>
      <c r="CM11" s="30" t="s">
        <v>14</v>
      </c>
      <c r="CN11" s="30"/>
      <c r="CO11" s="30"/>
      <c r="CP11" s="30"/>
      <c r="CQ11" s="30"/>
      <c r="CR11" s="30"/>
      <c r="CS11" s="30"/>
      <c r="CT11" s="30"/>
      <c r="CU11" s="31" t="n">
        <f aca="false">COUNTIF(F11:CT11,"МАТ")</f>
        <v>4</v>
      </c>
      <c r="CV11" s="26" t="n">
        <f aca="false">COUNTIF(G11:CU11,"РУС")</f>
        <v>4</v>
      </c>
      <c r="CW11" s="26" t="n">
        <f aca="false">COUNTIF(H11:CV11,"АЛГ")</f>
        <v>0</v>
      </c>
      <c r="CX11" s="26" t="n">
        <f aca="false">COUNTIF(I11:CW11,"ГЕМ")</f>
        <v>0</v>
      </c>
      <c r="CY11" s="26" t="n">
        <f aca="false">COUNTIF(J11:CX11,"ОКР")</f>
        <v>2</v>
      </c>
      <c r="CZ11" s="26" t="n">
        <f aca="false">COUNTIF(K11:CY11,"БИО")</f>
        <v>0</v>
      </c>
      <c r="DA11" s="26" t="n">
        <f aca="false">COUNTIF(L11:CZ11,"ГЕО")</f>
        <v>0</v>
      </c>
      <c r="DB11" s="26" t="n">
        <f aca="false">COUNTIF(M11:DA11,"ИНФ")</f>
        <v>0</v>
      </c>
      <c r="DC11" s="26" t="n">
        <f aca="false">COUNTIF(N11:DB11,"ИСТ")</f>
        <v>0</v>
      </c>
      <c r="DD11" s="26" t="n">
        <f aca="false">COUNTIF(O11:DC11,"ОБЩ")</f>
        <v>0</v>
      </c>
      <c r="DE11" s="26" t="n">
        <f aca="false">COUNTIF(P11:DD11,"ФИЗ")</f>
        <v>0</v>
      </c>
      <c r="DF11" s="26" t="n">
        <f aca="false">COUNTIF(Q11:DE11,"ХИМ")</f>
        <v>0</v>
      </c>
      <c r="DG11" s="26" t="n">
        <f aca="false">COUNTIF(R11:DF11,"АНГ")</f>
        <v>0</v>
      </c>
      <c r="DH11" s="26" t="n">
        <f aca="false">COUNTIF(S11:DG11,"НЕМ")</f>
        <v>0</v>
      </c>
      <c r="DI11" s="26" t="n">
        <f aca="false">COUNTIF(T11:DH11,"ФРА")</f>
        <v>0</v>
      </c>
      <c r="DJ11" s="26" t="n">
        <f aca="false">COUNTIF(U11:DI11,"ЛИТ")</f>
        <v>0</v>
      </c>
      <c r="DK11" s="26" t="n">
        <f aca="false">COUNTIF(V11:DJ11,"ОБЖ")</f>
        <v>0</v>
      </c>
      <c r="DL11" s="26" t="n">
        <f aca="false">COUNTIF(W11:DK11,"ФЗР")</f>
        <v>0</v>
      </c>
      <c r="DM11" s="26" t="n">
        <f aca="false">COUNTIF(X11:DL11,"МУЗ")</f>
        <v>0</v>
      </c>
      <c r="DN11" s="26" t="n">
        <f aca="false">COUNTIF(Y11:DM11,"ТЕХ")</f>
        <v>0</v>
      </c>
      <c r="DO11" s="26" t="n">
        <f aca="false">COUNTIF(Z11:DN11,"АСТ")</f>
        <v>0</v>
      </c>
      <c r="DP11" s="26" t="n">
        <f aca="false">COUNTIF(AA11:DO11,"КУБ")</f>
        <v>0</v>
      </c>
    </row>
    <row r="12" customFormat="false" ht="16.2" hidden="false" customHeight="true" outlineLevel="0" collapsed="false">
      <c r="A12" s="32"/>
      <c r="B12" s="28"/>
      <c r="D12" s="29" t="s">
        <v>43</v>
      </c>
      <c r="E12" s="30"/>
      <c r="F12" s="30"/>
      <c r="G12" s="30"/>
      <c r="H12" s="30"/>
      <c r="I12" s="30"/>
      <c r="J12" s="30"/>
      <c r="K12" s="30"/>
      <c r="L12" s="30"/>
      <c r="M12" s="30" t="s">
        <v>11</v>
      </c>
      <c r="N12" s="30"/>
      <c r="O12" s="30"/>
      <c r="P12" s="30"/>
      <c r="Q12" s="30" t="s">
        <v>12</v>
      </c>
      <c r="R12" s="30"/>
      <c r="S12" s="30" t="s">
        <v>14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 t="s">
        <v>12</v>
      </c>
      <c r="AK12" s="30"/>
      <c r="AL12" s="30"/>
      <c r="AM12" s="30"/>
      <c r="AN12" s="30"/>
      <c r="AO12" s="30"/>
      <c r="AP12" s="30" t="s">
        <v>11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 t="s">
        <v>12</v>
      </c>
      <c r="BP12" s="30"/>
      <c r="BQ12" s="30"/>
      <c r="BR12" s="30"/>
      <c r="BS12" s="30" t="s">
        <v>11</v>
      </c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 t="s">
        <v>11</v>
      </c>
      <c r="CH12" s="30"/>
      <c r="CI12" s="30"/>
      <c r="CJ12" s="30"/>
      <c r="CK12" s="30" t="s">
        <v>12</v>
      </c>
      <c r="CL12" s="30"/>
      <c r="CM12" s="30" t="s">
        <v>14</v>
      </c>
      <c r="CN12" s="30"/>
      <c r="CO12" s="30"/>
      <c r="CP12" s="30"/>
      <c r="CQ12" s="30"/>
      <c r="CR12" s="30"/>
      <c r="CS12" s="30"/>
      <c r="CT12" s="30"/>
      <c r="CU12" s="31" t="n">
        <f aca="false">COUNTIF(F12:CT12,"МАТ")</f>
        <v>4</v>
      </c>
      <c r="CV12" s="26" t="n">
        <f aca="false">COUNTIF(G12:CU12,"РУС")</f>
        <v>4</v>
      </c>
      <c r="CW12" s="26" t="n">
        <f aca="false">COUNTIF(H12:CV12,"АЛГ")</f>
        <v>0</v>
      </c>
      <c r="CX12" s="26" t="n">
        <f aca="false">COUNTIF(I12:CW12,"ГЕМ")</f>
        <v>0</v>
      </c>
      <c r="CY12" s="26" t="n">
        <f aca="false">COUNTIF(J12:CX12,"ОКР")</f>
        <v>2</v>
      </c>
      <c r="CZ12" s="26" t="n">
        <f aca="false">COUNTIF(K12:CY12,"БИО")</f>
        <v>0</v>
      </c>
      <c r="DA12" s="26" t="n">
        <f aca="false">COUNTIF(L12:CZ12,"ГЕО")</f>
        <v>0</v>
      </c>
      <c r="DB12" s="26" t="n">
        <f aca="false">COUNTIF(M12:DA12,"ИНФ")</f>
        <v>0</v>
      </c>
      <c r="DC12" s="26" t="n">
        <f aca="false">COUNTIF(N12:DB12,"ИСТ")</f>
        <v>0</v>
      </c>
      <c r="DD12" s="26" t="n">
        <f aca="false">COUNTIF(O12:DC12,"ОБЩ")</f>
        <v>0</v>
      </c>
      <c r="DE12" s="26" t="n">
        <f aca="false">COUNTIF(P12:DD12,"ФИЗ")</f>
        <v>0</v>
      </c>
      <c r="DF12" s="26" t="n">
        <f aca="false">COUNTIF(Q12:DE12,"ХИМ")</f>
        <v>0</v>
      </c>
      <c r="DG12" s="26" t="n">
        <f aca="false">COUNTIF(R12:DF12,"АНГ")</f>
        <v>0</v>
      </c>
      <c r="DH12" s="26" t="n">
        <f aca="false">COUNTIF(S12:DG12,"НЕМ")</f>
        <v>0</v>
      </c>
      <c r="DI12" s="26" t="n">
        <f aca="false">COUNTIF(T12:DH12,"ФРА")</f>
        <v>0</v>
      </c>
      <c r="DJ12" s="26" t="n">
        <f aca="false">COUNTIF(U12:DI12,"ЛИТ")</f>
        <v>0</v>
      </c>
      <c r="DK12" s="26" t="n">
        <f aca="false">COUNTIF(V12:DJ12,"ОБЖ")</f>
        <v>0</v>
      </c>
      <c r="DL12" s="26" t="n">
        <f aca="false">COUNTIF(W12:DK12,"ФЗР")</f>
        <v>0</v>
      </c>
      <c r="DM12" s="26" t="n">
        <f aca="false">COUNTIF(X12:DL12,"МУЗ")</f>
        <v>0</v>
      </c>
      <c r="DN12" s="26" t="n">
        <f aca="false">COUNTIF(Y12:DM12,"ТЕХ")</f>
        <v>0</v>
      </c>
      <c r="DO12" s="26" t="n">
        <f aca="false">COUNTIF(Z12:DN12,"АСТ")</f>
        <v>0</v>
      </c>
      <c r="DP12" s="26" t="n">
        <f aca="false">COUNTIF(AA12:DO12,"КУБ")</f>
        <v>0</v>
      </c>
    </row>
    <row r="13" customFormat="false" ht="16.2" hidden="false" customHeight="true" outlineLevel="0" collapsed="false">
      <c r="A13" s="32" t="s">
        <v>44</v>
      </c>
      <c r="B13" s="28" t="s">
        <v>13</v>
      </c>
      <c r="C13" s="33" t="s">
        <v>45</v>
      </c>
      <c r="D13" s="29" t="s">
        <v>46</v>
      </c>
      <c r="E13" s="30"/>
      <c r="F13" s="30"/>
      <c r="G13" s="30"/>
      <c r="H13" s="30"/>
      <c r="I13" s="30"/>
      <c r="J13" s="30"/>
      <c r="K13" s="30"/>
      <c r="L13" s="30"/>
      <c r="M13" s="30" t="s">
        <v>11</v>
      </c>
      <c r="N13" s="30"/>
      <c r="O13" s="30"/>
      <c r="P13" s="30"/>
      <c r="Q13" s="30" t="s">
        <v>12</v>
      </c>
      <c r="R13" s="30"/>
      <c r="S13" s="30" t="s">
        <v>14</v>
      </c>
      <c r="T13" s="30"/>
      <c r="U13" s="30"/>
      <c r="V13" s="30"/>
      <c r="W13" s="30"/>
      <c r="X13" s="30" t="s">
        <v>11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12</v>
      </c>
      <c r="AI13" s="30"/>
      <c r="AJ13" s="30"/>
      <c r="AK13" s="30"/>
      <c r="AL13" s="30"/>
      <c r="AM13" s="30"/>
      <c r="AN13" s="30" t="s">
        <v>12</v>
      </c>
      <c r="AO13" s="30"/>
      <c r="AP13" s="30" t="s">
        <v>11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 t="s">
        <v>11</v>
      </c>
      <c r="BJ13" s="30"/>
      <c r="BK13" s="30"/>
      <c r="BL13" s="30"/>
      <c r="BM13" s="30"/>
      <c r="BN13" s="30" t="s">
        <v>12</v>
      </c>
      <c r="BO13" s="30"/>
      <c r="BP13" s="30"/>
      <c r="BQ13" s="30"/>
      <c r="BR13" s="30"/>
      <c r="BS13" s="30"/>
      <c r="BT13" s="30"/>
      <c r="BU13" s="30" t="s">
        <v>11</v>
      </c>
      <c r="BV13" s="30"/>
      <c r="BW13" s="30"/>
      <c r="BX13" s="30"/>
      <c r="BY13" s="30"/>
      <c r="BZ13" s="30"/>
      <c r="CA13" s="30" t="s">
        <v>12</v>
      </c>
      <c r="CB13" s="30"/>
      <c r="CC13" s="30"/>
      <c r="CD13" s="30"/>
      <c r="CE13" s="30"/>
      <c r="CF13" s="30"/>
      <c r="CG13" s="30" t="s">
        <v>11</v>
      </c>
      <c r="CH13" s="30"/>
      <c r="CI13" s="30"/>
      <c r="CJ13" s="30"/>
      <c r="CK13" s="30" t="s">
        <v>12</v>
      </c>
      <c r="CL13" s="30"/>
      <c r="CM13" s="30" t="s">
        <v>14</v>
      </c>
      <c r="CN13" s="30"/>
      <c r="CO13" s="30"/>
      <c r="CP13" s="30"/>
      <c r="CQ13" s="30" t="s">
        <v>11</v>
      </c>
      <c r="CR13" s="30"/>
      <c r="CS13" s="30"/>
      <c r="CT13" s="30"/>
      <c r="CU13" s="31" t="n">
        <f aca="false">COUNTIF(F13:CT13,"МАТ")</f>
        <v>7</v>
      </c>
      <c r="CV13" s="26" t="n">
        <f aca="false">COUNTIF(G13:CU13,"РУС")</f>
        <v>6</v>
      </c>
      <c r="CW13" s="26" t="n">
        <f aca="false">COUNTIF(H13:CV13,"АЛГ")</f>
        <v>0</v>
      </c>
      <c r="CX13" s="26" t="n">
        <f aca="false">COUNTIF(I13:CW13,"ГЕМ")</f>
        <v>0</v>
      </c>
      <c r="CY13" s="26" t="n">
        <f aca="false">COUNTIF(J13:CX13,"ОКР")</f>
        <v>2</v>
      </c>
      <c r="CZ13" s="26" t="n">
        <f aca="false">COUNTIF(K13:CY13,"БИО")</f>
        <v>0</v>
      </c>
      <c r="DA13" s="26" t="n">
        <f aca="false">COUNTIF(L13:CZ13,"ГЕО")</f>
        <v>0</v>
      </c>
      <c r="DB13" s="26" t="n">
        <f aca="false">COUNTIF(M13:DA13,"ИНФ")</f>
        <v>0</v>
      </c>
      <c r="DC13" s="26" t="n">
        <f aca="false">COUNTIF(N13:DB13,"ИСТ")</f>
        <v>0</v>
      </c>
      <c r="DD13" s="26" t="n">
        <f aca="false">COUNTIF(O13:DC13,"ОБЩ")</f>
        <v>0</v>
      </c>
      <c r="DE13" s="26" t="n">
        <f aca="false">COUNTIF(P13:DD13,"ФИЗ")</f>
        <v>0</v>
      </c>
      <c r="DF13" s="26" t="n">
        <f aca="false">COUNTIF(Q13:DE13,"ХИМ")</f>
        <v>0</v>
      </c>
      <c r="DG13" s="26" t="n">
        <f aca="false">COUNTIF(R13:DF13,"АНГ")</f>
        <v>0</v>
      </c>
      <c r="DH13" s="26" t="n">
        <f aca="false">COUNTIF(S13:DG13,"НЕМ")</f>
        <v>0</v>
      </c>
      <c r="DI13" s="26" t="n">
        <f aca="false">COUNTIF(T13:DH13,"ФРА")</f>
        <v>0</v>
      </c>
      <c r="DJ13" s="26" t="n">
        <f aca="false">COUNTIF(U13:DI13,"ЛИТ")</f>
        <v>0</v>
      </c>
      <c r="DK13" s="26" t="n">
        <f aca="false">COUNTIF(V13:DJ13,"ОБЖ")</f>
        <v>0</v>
      </c>
      <c r="DL13" s="26" t="n">
        <f aca="false">COUNTIF(W13:DK13,"ФЗР")</f>
        <v>0</v>
      </c>
      <c r="DM13" s="26" t="n">
        <f aca="false">COUNTIF(X13:DL13,"МУЗ")</f>
        <v>0</v>
      </c>
      <c r="DN13" s="26" t="n">
        <f aca="false">COUNTIF(Y13:DM13,"ТЕХ")</f>
        <v>0</v>
      </c>
      <c r="DO13" s="26" t="n">
        <f aca="false">COUNTIF(Z13:DN13,"АСТ")</f>
        <v>0</v>
      </c>
      <c r="DP13" s="26" t="n">
        <f aca="false">COUNTIF(AA13:DO13,"КУБ")</f>
        <v>0</v>
      </c>
    </row>
    <row r="14" customFormat="false" ht="16.2" hidden="false" customHeight="true" outlineLevel="0" collapsed="false">
      <c r="A14" s="32" t="s">
        <v>47</v>
      </c>
      <c r="B14" s="28" t="s">
        <v>47</v>
      </c>
      <c r="C14" s="33"/>
      <c r="D14" s="29" t="s">
        <v>48</v>
      </c>
      <c r="E14" s="30"/>
      <c r="F14" s="30"/>
      <c r="G14" s="30"/>
      <c r="H14" s="30"/>
      <c r="I14" s="30"/>
      <c r="J14" s="30"/>
      <c r="K14" s="30"/>
      <c r="L14" s="30"/>
      <c r="M14" s="30" t="s">
        <v>11</v>
      </c>
      <c r="N14" s="30"/>
      <c r="O14" s="30"/>
      <c r="P14" s="30"/>
      <c r="Q14" s="30" t="s">
        <v>12</v>
      </c>
      <c r="R14" s="30"/>
      <c r="S14" s="30" t="s">
        <v>14</v>
      </c>
      <c r="T14" s="30"/>
      <c r="U14" s="30"/>
      <c r="V14" s="30"/>
      <c r="W14" s="30"/>
      <c r="X14" s="30" t="s">
        <v>11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12</v>
      </c>
      <c r="AI14" s="30"/>
      <c r="AJ14" s="30"/>
      <c r="AK14" s="30"/>
      <c r="AL14" s="30"/>
      <c r="AM14" s="30"/>
      <c r="AN14" s="30" t="s">
        <v>12</v>
      </c>
      <c r="AO14" s="30"/>
      <c r="AP14" s="30" t="s">
        <v>11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 t="s">
        <v>11</v>
      </c>
      <c r="BJ14" s="30"/>
      <c r="BK14" s="30"/>
      <c r="BL14" s="30"/>
      <c r="BM14" s="30"/>
      <c r="BN14" s="30" t="s">
        <v>12</v>
      </c>
      <c r="BO14" s="30"/>
      <c r="BP14" s="30"/>
      <c r="BQ14" s="30"/>
      <c r="BR14" s="30"/>
      <c r="BS14" s="30"/>
      <c r="BT14" s="30"/>
      <c r="BU14" s="30" t="s">
        <v>11</v>
      </c>
      <c r="BV14" s="30"/>
      <c r="BW14" s="30"/>
      <c r="BX14" s="30"/>
      <c r="BY14" s="30"/>
      <c r="BZ14" s="30"/>
      <c r="CA14" s="30" t="s">
        <v>12</v>
      </c>
      <c r="CB14" s="30"/>
      <c r="CC14" s="30"/>
      <c r="CD14" s="30"/>
      <c r="CE14" s="30"/>
      <c r="CF14" s="30"/>
      <c r="CG14" s="30" t="s">
        <v>11</v>
      </c>
      <c r="CH14" s="30"/>
      <c r="CI14" s="30"/>
      <c r="CJ14" s="30"/>
      <c r="CK14" s="30" t="s">
        <v>12</v>
      </c>
      <c r="CL14" s="30"/>
      <c r="CM14" s="30" t="s">
        <v>14</v>
      </c>
      <c r="CN14" s="30"/>
      <c r="CO14" s="30"/>
      <c r="CP14" s="30"/>
      <c r="CQ14" s="30" t="s">
        <v>11</v>
      </c>
      <c r="CR14" s="30"/>
      <c r="CS14" s="30"/>
      <c r="CT14" s="30"/>
      <c r="CU14" s="31" t="n">
        <f aca="false">COUNTIF(F14:CT14,"МАТ")</f>
        <v>7</v>
      </c>
      <c r="CV14" s="26" t="n">
        <f aca="false">COUNTIF(G14:CU14,"РУС")</f>
        <v>6</v>
      </c>
      <c r="CW14" s="26" t="n">
        <f aca="false">COUNTIF(H14:CV14,"АЛГ")</f>
        <v>0</v>
      </c>
      <c r="CX14" s="26" t="n">
        <f aca="false">COUNTIF(I14:CW14,"ГЕМ")</f>
        <v>0</v>
      </c>
      <c r="CY14" s="26" t="n">
        <f aca="false">COUNTIF(J14:CX14,"ОКР")</f>
        <v>2</v>
      </c>
      <c r="CZ14" s="26" t="n">
        <f aca="false">COUNTIF(K14:CY14,"БИО")</f>
        <v>0</v>
      </c>
      <c r="DA14" s="26" t="n">
        <f aca="false">COUNTIF(L14:CZ14,"ГЕО")</f>
        <v>0</v>
      </c>
      <c r="DB14" s="26" t="n">
        <f aca="false">COUNTIF(M14:DA14,"ИНФ")</f>
        <v>0</v>
      </c>
      <c r="DC14" s="26" t="n">
        <f aca="false">COUNTIF(N14:DB14,"ИСТ")</f>
        <v>0</v>
      </c>
      <c r="DD14" s="26" t="n">
        <f aca="false">COUNTIF(O14:DC14,"ОБЩ")</f>
        <v>0</v>
      </c>
      <c r="DE14" s="26" t="n">
        <f aca="false">COUNTIF(P14:DD14,"ФИЗ")</f>
        <v>0</v>
      </c>
      <c r="DF14" s="26" t="n">
        <f aca="false">COUNTIF(Q14:DE14,"ХИМ")</f>
        <v>0</v>
      </c>
      <c r="DG14" s="26" t="n">
        <f aca="false">COUNTIF(R14:DF14,"АНГ")</f>
        <v>0</v>
      </c>
      <c r="DH14" s="26" t="n">
        <f aca="false">COUNTIF(S14:DG14,"НЕМ")</f>
        <v>0</v>
      </c>
      <c r="DI14" s="26" t="n">
        <f aca="false">COUNTIF(T14:DH14,"ФРА")</f>
        <v>0</v>
      </c>
      <c r="DJ14" s="26" t="n">
        <f aca="false">COUNTIF(U14:DI14,"ЛИТ")</f>
        <v>0</v>
      </c>
      <c r="DK14" s="26" t="n">
        <f aca="false">COUNTIF(V14:DJ14,"ОБЖ")</f>
        <v>0</v>
      </c>
      <c r="DL14" s="26" t="n">
        <f aca="false">COUNTIF(W14:DK14,"ФЗР")</f>
        <v>0</v>
      </c>
      <c r="DM14" s="26" t="n">
        <f aca="false">COUNTIF(X14:DL14,"МУЗ")</f>
        <v>0</v>
      </c>
      <c r="DN14" s="26" t="n">
        <f aca="false">COUNTIF(Y14:DM14,"ТЕХ")</f>
        <v>0</v>
      </c>
      <c r="DO14" s="26" t="n">
        <f aca="false">COUNTIF(Z14:DN14,"АСТ")</f>
        <v>0</v>
      </c>
      <c r="DP14" s="26" t="n">
        <f aca="false">COUNTIF(AA14:DO14,"КУБ")</f>
        <v>0</v>
      </c>
    </row>
    <row r="15" customFormat="false" ht="16.2" hidden="false" customHeight="true" outlineLevel="0" collapsed="false">
      <c r="A15" s="32" t="s">
        <v>49</v>
      </c>
      <c r="B15" s="28" t="s">
        <v>17</v>
      </c>
      <c r="D15" s="29" t="s">
        <v>50</v>
      </c>
      <c r="E15" s="30"/>
      <c r="F15" s="30"/>
      <c r="G15" s="30"/>
      <c r="H15" s="30"/>
      <c r="I15" s="30"/>
      <c r="J15" s="30"/>
      <c r="K15" s="30"/>
      <c r="L15" s="30"/>
      <c r="M15" s="30" t="s">
        <v>11</v>
      </c>
      <c r="N15" s="30"/>
      <c r="O15" s="30"/>
      <c r="P15" s="30"/>
      <c r="Q15" s="30" t="s">
        <v>12</v>
      </c>
      <c r="R15" s="30"/>
      <c r="S15" s="30" t="s">
        <v>14</v>
      </c>
      <c r="T15" s="30"/>
      <c r="U15" s="30"/>
      <c r="V15" s="30"/>
      <c r="W15" s="30"/>
      <c r="X15" s="30" t="s">
        <v>11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12</v>
      </c>
      <c r="AI15" s="30"/>
      <c r="AJ15" s="30"/>
      <c r="AK15" s="30"/>
      <c r="AL15" s="30"/>
      <c r="AM15" s="30"/>
      <c r="AN15" s="30" t="s">
        <v>12</v>
      </c>
      <c r="AO15" s="30"/>
      <c r="AP15" s="30" t="s">
        <v>11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 t="s">
        <v>11</v>
      </c>
      <c r="BJ15" s="30"/>
      <c r="BK15" s="30"/>
      <c r="BL15" s="30"/>
      <c r="BM15" s="30"/>
      <c r="BN15" s="30" t="s">
        <v>12</v>
      </c>
      <c r="BO15" s="30"/>
      <c r="BP15" s="30"/>
      <c r="BQ15" s="30"/>
      <c r="BR15" s="30"/>
      <c r="BS15" s="30"/>
      <c r="BT15" s="30"/>
      <c r="BU15" s="30" t="s">
        <v>11</v>
      </c>
      <c r="BV15" s="30"/>
      <c r="BW15" s="30"/>
      <c r="BX15" s="30"/>
      <c r="BY15" s="30"/>
      <c r="BZ15" s="30"/>
      <c r="CA15" s="30" t="s">
        <v>12</v>
      </c>
      <c r="CB15" s="30"/>
      <c r="CC15" s="30"/>
      <c r="CD15" s="30"/>
      <c r="CE15" s="30"/>
      <c r="CF15" s="30"/>
      <c r="CG15" s="30" t="s">
        <v>11</v>
      </c>
      <c r="CH15" s="30"/>
      <c r="CI15" s="30"/>
      <c r="CJ15" s="30"/>
      <c r="CK15" s="30" t="s">
        <v>12</v>
      </c>
      <c r="CL15" s="30"/>
      <c r="CM15" s="30" t="s">
        <v>14</v>
      </c>
      <c r="CN15" s="30"/>
      <c r="CO15" s="30"/>
      <c r="CP15" s="30"/>
      <c r="CQ15" s="30" t="s">
        <v>11</v>
      </c>
      <c r="CR15" s="30"/>
      <c r="CS15" s="30"/>
      <c r="CT15" s="30"/>
      <c r="CU15" s="31" t="n">
        <f aca="false">COUNTIF(F15:CT15,"МАТ")</f>
        <v>7</v>
      </c>
      <c r="CV15" s="26" t="n">
        <f aca="false">COUNTIF(G15:CU15,"РУС")</f>
        <v>6</v>
      </c>
      <c r="CW15" s="26" t="n">
        <f aca="false">COUNTIF(H15:CV15,"АЛГ")</f>
        <v>0</v>
      </c>
      <c r="CX15" s="26" t="n">
        <f aca="false">COUNTIF(I15:CW15,"ГЕМ")</f>
        <v>0</v>
      </c>
      <c r="CY15" s="26" t="n">
        <f aca="false">COUNTIF(J15:CX15,"ОКР")</f>
        <v>2</v>
      </c>
      <c r="CZ15" s="26" t="n">
        <f aca="false">COUNTIF(K15:CY15,"БИО")</f>
        <v>0</v>
      </c>
      <c r="DA15" s="26" t="n">
        <f aca="false">COUNTIF(L15:CZ15,"ГЕО")</f>
        <v>0</v>
      </c>
      <c r="DB15" s="26" t="n">
        <f aca="false">COUNTIF(M15:DA15,"ИНФ")</f>
        <v>0</v>
      </c>
      <c r="DC15" s="26" t="n">
        <f aca="false">COUNTIF(N15:DB15,"ИСТ")</f>
        <v>0</v>
      </c>
      <c r="DD15" s="26" t="n">
        <f aca="false">COUNTIF(O15:DC15,"ОБЩ")</f>
        <v>0</v>
      </c>
      <c r="DE15" s="26" t="n">
        <f aca="false">COUNTIF(P15:DD15,"ФИЗ")</f>
        <v>0</v>
      </c>
      <c r="DF15" s="26" t="n">
        <f aca="false">COUNTIF(Q15:DE15,"ХИМ")</f>
        <v>0</v>
      </c>
      <c r="DG15" s="26" t="n">
        <f aca="false">COUNTIF(R15:DF15,"АНГ")</f>
        <v>0</v>
      </c>
      <c r="DH15" s="26" t="n">
        <f aca="false">COUNTIF(S15:DG15,"НЕМ")</f>
        <v>0</v>
      </c>
      <c r="DI15" s="26" t="n">
        <f aca="false">COUNTIF(T15:DH15,"ФРА")</f>
        <v>0</v>
      </c>
      <c r="DJ15" s="26" t="n">
        <f aca="false">COUNTIF(U15:DI15,"ЛИТ")</f>
        <v>0</v>
      </c>
      <c r="DK15" s="26" t="n">
        <f aca="false">COUNTIF(V15:DJ15,"ОБЖ")</f>
        <v>0</v>
      </c>
      <c r="DL15" s="26" t="n">
        <f aca="false">COUNTIF(W15:DK15,"ФЗР")</f>
        <v>0</v>
      </c>
      <c r="DM15" s="26" t="n">
        <f aca="false">COUNTIF(X15:DL15,"МУЗ")</f>
        <v>0</v>
      </c>
      <c r="DN15" s="26" t="n">
        <f aca="false">COUNTIF(Y15:DM15,"ТЕХ")</f>
        <v>0</v>
      </c>
      <c r="DO15" s="26" t="n">
        <f aca="false">COUNTIF(Z15:DN15,"АСТ")</f>
        <v>0</v>
      </c>
      <c r="DP15" s="26" t="n">
        <f aca="false">COUNTIF(AA15:DO15,"КУБ")</f>
        <v>0</v>
      </c>
    </row>
    <row r="16" customFormat="false" ht="16.2" hidden="false" customHeight="true" outlineLevel="0" collapsed="false">
      <c r="A16" s="32" t="s">
        <v>51</v>
      </c>
      <c r="B16" s="28" t="s">
        <v>18</v>
      </c>
      <c r="D16" s="29" t="s">
        <v>52</v>
      </c>
      <c r="E16" s="30"/>
      <c r="F16" s="30"/>
      <c r="G16" s="30"/>
      <c r="H16" s="30"/>
      <c r="I16" s="30"/>
      <c r="J16" s="30"/>
      <c r="K16" s="30"/>
      <c r="L16" s="30"/>
      <c r="M16" s="30" t="s">
        <v>11</v>
      </c>
      <c r="N16" s="30"/>
      <c r="O16" s="30"/>
      <c r="P16" s="30"/>
      <c r="Q16" s="30" t="s">
        <v>12</v>
      </c>
      <c r="R16" s="30"/>
      <c r="S16" s="30" t="s">
        <v>14</v>
      </c>
      <c r="T16" s="30"/>
      <c r="U16" s="30"/>
      <c r="V16" s="30"/>
      <c r="W16" s="30"/>
      <c r="X16" s="30" t="s">
        <v>11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12</v>
      </c>
      <c r="AI16" s="30"/>
      <c r="AJ16" s="30"/>
      <c r="AK16" s="30"/>
      <c r="AL16" s="30"/>
      <c r="AM16" s="30"/>
      <c r="AN16" s="30" t="s">
        <v>12</v>
      </c>
      <c r="AO16" s="30"/>
      <c r="AP16" s="30" t="s">
        <v>11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 t="s">
        <v>11</v>
      </c>
      <c r="BJ16" s="30"/>
      <c r="BK16" s="30"/>
      <c r="BL16" s="30"/>
      <c r="BM16" s="30"/>
      <c r="BN16" s="30" t="s">
        <v>12</v>
      </c>
      <c r="BO16" s="30"/>
      <c r="BP16" s="30"/>
      <c r="BQ16" s="30"/>
      <c r="BR16" s="30"/>
      <c r="BS16" s="30"/>
      <c r="BT16" s="30"/>
      <c r="BU16" s="30" t="s">
        <v>11</v>
      </c>
      <c r="BV16" s="30"/>
      <c r="BW16" s="30"/>
      <c r="BX16" s="30"/>
      <c r="BY16" s="30"/>
      <c r="BZ16" s="30"/>
      <c r="CA16" s="30" t="s">
        <v>12</v>
      </c>
      <c r="CB16" s="30"/>
      <c r="CC16" s="30"/>
      <c r="CD16" s="30"/>
      <c r="CE16" s="30"/>
      <c r="CF16" s="30"/>
      <c r="CG16" s="30" t="s">
        <v>11</v>
      </c>
      <c r="CH16" s="30"/>
      <c r="CI16" s="30"/>
      <c r="CJ16" s="30"/>
      <c r="CK16" s="30" t="s">
        <v>12</v>
      </c>
      <c r="CL16" s="30"/>
      <c r="CM16" s="30" t="s">
        <v>14</v>
      </c>
      <c r="CN16" s="30"/>
      <c r="CO16" s="30"/>
      <c r="CP16" s="30"/>
      <c r="CQ16" s="30" t="s">
        <v>11</v>
      </c>
      <c r="CR16" s="30"/>
      <c r="CS16" s="30"/>
      <c r="CT16" s="30"/>
      <c r="CU16" s="31" t="n">
        <f aca="false">COUNTIF(F16:CT16,"МАТ")</f>
        <v>7</v>
      </c>
      <c r="CV16" s="26" t="n">
        <f aca="false">COUNTIF(G16:CU16,"РУС")</f>
        <v>6</v>
      </c>
      <c r="CW16" s="26" t="n">
        <f aca="false">COUNTIF(H16:CV16,"АЛГ")</f>
        <v>0</v>
      </c>
      <c r="CX16" s="26" t="n">
        <f aca="false">COUNTIF(I16:CW16,"ГЕМ")</f>
        <v>0</v>
      </c>
      <c r="CY16" s="26" t="n">
        <f aca="false">COUNTIF(J16:CX16,"ОКР")</f>
        <v>2</v>
      </c>
      <c r="CZ16" s="26" t="n">
        <f aca="false">COUNTIF(K16:CY16,"БИО")</f>
        <v>0</v>
      </c>
      <c r="DA16" s="26" t="n">
        <f aca="false">COUNTIF(L16:CZ16,"ГЕО")</f>
        <v>0</v>
      </c>
      <c r="DB16" s="26" t="n">
        <f aca="false">COUNTIF(M16:DA16,"ИНФ")</f>
        <v>0</v>
      </c>
      <c r="DC16" s="26" t="n">
        <f aca="false">COUNTIF(N16:DB16,"ИСТ")</f>
        <v>0</v>
      </c>
      <c r="DD16" s="26" t="n">
        <f aca="false">COUNTIF(O16:DC16,"ОБЩ")</f>
        <v>0</v>
      </c>
      <c r="DE16" s="26" t="n">
        <f aca="false">COUNTIF(P16:DD16,"ФИЗ")</f>
        <v>0</v>
      </c>
      <c r="DF16" s="26" t="n">
        <f aca="false">COUNTIF(Q16:DE16,"ХИМ")</f>
        <v>0</v>
      </c>
      <c r="DG16" s="26" t="n">
        <f aca="false">COUNTIF(R16:DF16,"АНГ")</f>
        <v>0</v>
      </c>
      <c r="DH16" s="26" t="n">
        <f aca="false">COUNTIF(S16:DG16,"НЕМ")</f>
        <v>0</v>
      </c>
      <c r="DI16" s="26" t="n">
        <f aca="false">COUNTIF(T16:DH16,"ФРА")</f>
        <v>0</v>
      </c>
      <c r="DJ16" s="26" t="n">
        <f aca="false">COUNTIF(U16:DI16,"ЛИТ")</f>
        <v>0</v>
      </c>
      <c r="DK16" s="26" t="n">
        <f aca="false">COUNTIF(V16:DJ16,"ОБЖ")</f>
        <v>0</v>
      </c>
      <c r="DL16" s="26" t="n">
        <f aca="false">COUNTIF(W16:DK16,"ФЗР")</f>
        <v>0</v>
      </c>
      <c r="DM16" s="26" t="n">
        <f aca="false">COUNTIF(X16:DL16,"МУЗ")</f>
        <v>0</v>
      </c>
      <c r="DN16" s="26" t="n">
        <f aca="false">COUNTIF(Y16:DM16,"ТЕХ")</f>
        <v>0</v>
      </c>
      <c r="DO16" s="26" t="n">
        <f aca="false">COUNTIF(Z16:DN16,"АСТ")</f>
        <v>0</v>
      </c>
      <c r="DP16" s="26" t="n">
        <f aca="false">COUNTIF(AA16:DO16,"КУБ")</f>
        <v>0</v>
      </c>
    </row>
    <row r="17" customFormat="false" ht="16.2" hidden="false" customHeight="true" outlineLevel="0" collapsed="false">
      <c r="A17" s="32"/>
      <c r="B17" s="28"/>
      <c r="D17" s="29" t="s">
        <v>53</v>
      </c>
      <c r="E17" s="30"/>
      <c r="F17" s="30"/>
      <c r="G17" s="30"/>
      <c r="H17" s="30"/>
      <c r="I17" s="30"/>
      <c r="J17" s="30"/>
      <c r="K17" s="30"/>
      <c r="L17" s="30"/>
      <c r="M17" s="30" t="s">
        <v>11</v>
      </c>
      <c r="N17" s="30"/>
      <c r="O17" s="30"/>
      <c r="P17" s="30"/>
      <c r="Q17" s="30" t="s">
        <v>12</v>
      </c>
      <c r="R17" s="30"/>
      <c r="S17" s="34" t="s">
        <v>14</v>
      </c>
      <c r="T17" s="30"/>
      <c r="U17" s="30"/>
      <c r="V17" s="30"/>
      <c r="W17" s="30"/>
      <c r="X17" s="34" t="s">
        <v>11</v>
      </c>
      <c r="Y17" s="30"/>
      <c r="Z17" s="34"/>
      <c r="AA17" s="30"/>
      <c r="AB17" s="30"/>
      <c r="AC17" s="34"/>
      <c r="AD17" s="30"/>
      <c r="AE17" s="30"/>
      <c r="AF17" s="30"/>
      <c r="AG17" s="30"/>
      <c r="AH17" s="30" t="s">
        <v>12</v>
      </c>
      <c r="AI17" s="30"/>
      <c r="AJ17" s="30"/>
      <c r="AK17" s="30"/>
      <c r="AL17" s="30"/>
      <c r="AM17" s="30"/>
      <c r="AN17" s="30" t="s">
        <v>12</v>
      </c>
      <c r="AO17" s="30"/>
      <c r="AP17" s="30" t="s">
        <v>11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 t="s">
        <v>11</v>
      </c>
      <c r="BJ17" s="30"/>
      <c r="BK17" s="30"/>
      <c r="BL17" s="30"/>
      <c r="BM17" s="30"/>
      <c r="BN17" s="30" t="s">
        <v>12</v>
      </c>
      <c r="BO17" s="30"/>
      <c r="BP17" s="30"/>
      <c r="BQ17" s="30"/>
      <c r="BR17" s="30"/>
      <c r="BS17" s="30"/>
      <c r="BT17" s="30"/>
      <c r="BU17" s="30" t="s">
        <v>11</v>
      </c>
      <c r="BV17" s="30"/>
      <c r="BW17" s="30"/>
      <c r="BX17" s="30"/>
      <c r="BY17" s="30"/>
      <c r="BZ17" s="30"/>
      <c r="CA17" s="30" t="s">
        <v>12</v>
      </c>
      <c r="CB17" s="30"/>
      <c r="CC17" s="30"/>
      <c r="CD17" s="30"/>
      <c r="CE17" s="30"/>
      <c r="CF17" s="30"/>
      <c r="CG17" s="30" t="s">
        <v>11</v>
      </c>
      <c r="CH17" s="30"/>
      <c r="CI17" s="30"/>
      <c r="CJ17" s="30"/>
      <c r="CK17" s="30" t="s">
        <v>12</v>
      </c>
      <c r="CL17" s="30"/>
      <c r="CM17" s="30" t="s">
        <v>14</v>
      </c>
      <c r="CN17" s="30"/>
      <c r="CO17" s="30"/>
      <c r="CP17" s="30"/>
      <c r="CQ17" s="30" t="s">
        <v>11</v>
      </c>
      <c r="CR17" s="30"/>
      <c r="CS17" s="30"/>
      <c r="CT17" s="30"/>
      <c r="CU17" s="31" t="n">
        <f aca="false">COUNTIF(F17:CT17,"МАТ")</f>
        <v>7</v>
      </c>
      <c r="CV17" s="26" t="n">
        <f aca="false">COUNTIF(G17:CU17,"РУС")</f>
        <v>6</v>
      </c>
      <c r="CW17" s="26" t="n">
        <f aca="false">COUNTIF(H17:CV17,"АЛГ")</f>
        <v>0</v>
      </c>
      <c r="CX17" s="26" t="n">
        <f aca="false">COUNTIF(I17:CW17,"ГЕМ")</f>
        <v>0</v>
      </c>
      <c r="CY17" s="26" t="n">
        <f aca="false">COUNTIF(J17:CX17,"ОКР")</f>
        <v>2</v>
      </c>
      <c r="CZ17" s="26" t="n">
        <f aca="false">COUNTIF(K17:CY17,"БИО")</f>
        <v>0</v>
      </c>
      <c r="DA17" s="26" t="n">
        <f aca="false">COUNTIF(L17:CZ17,"ГЕО")</f>
        <v>0</v>
      </c>
      <c r="DB17" s="26" t="n">
        <f aca="false">COUNTIF(M17:DA17,"ИНФ")</f>
        <v>0</v>
      </c>
      <c r="DC17" s="26" t="n">
        <f aca="false">COUNTIF(N17:DB17,"ИСТ")</f>
        <v>0</v>
      </c>
      <c r="DD17" s="26" t="n">
        <f aca="false">COUNTIF(O17:DC17,"ОБЩ")</f>
        <v>0</v>
      </c>
      <c r="DE17" s="26" t="n">
        <f aca="false">COUNTIF(P17:DD17,"ФИЗ")</f>
        <v>0</v>
      </c>
      <c r="DF17" s="26" t="n">
        <f aca="false">COUNTIF(Q17:DE17,"ХИМ")</f>
        <v>0</v>
      </c>
      <c r="DG17" s="26" t="n">
        <f aca="false">COUNTIF(R17:DF17,"АНГ")</f>
        <v>0</v>
      </c>
      <c r="DH17" s="26" t="n">
        <f aca="false">COUNTIF(S17:DG17,"НЕМ")</f>
        <v>0</v>
      </c>
      <c r="DI17" s="26" t="n">
        <f aca="false">COUNTIF(T17:DH17,"ФРА")</f>
        <v>0</v>
      </c>
      <c r="DJ17" s="26" t="n">
        <f aca="false">COUNTIF(U17:DI17,"ЛИТ")</f>
        <v>0</v>
      </c>
      <c r="DK17" s="26" t="n">
        <f aca="false">COUNTIF(V17:DJ17,"ОБЖ")</f>
        <v>0</v>
      </c>
      <c r="DL17" s="26" t="n">
        <f aca="false">COUNTIF(W17:DK17,"ФЗР")</f>
        <v>0</v>
      </c>
      <c r="DM17" s="26" t="n">
        <f aca="false">COUNTIF(X17:DL17,"МУЗ")</f>
        <v>0</v>
      </c>
      <c r="DN17" s="26" t="n">
        <f aca="false">COUNTIF(Y17:DM17,"ТЕХ")</f>
        <v>0</v>
      </c>
      <c r="DO17" s="26" t="n">
        <f aca="false">COUNTIF(Z17:DN17,"АСТ")</f>
        <v>0</v>
      </c>
      <c r="DP17" s="26" t="n">
        <f aca="false">COUNTIF(AA17:DO17,"КУБ")</f>
        <v>0</v>
      </c>
    </row>
    <row r="18" customFormat="false" ht="16.2" hidden="false" customHeight="true" outlineLevel="0" collapsed="false">
      <c r="A18" s="32"/>
      <c r="B18" s="28"/>
      <c r="D18" s="29" t="s">
        <v>54</v>
      </c>
      <c r="E18" s="30"/>
      <c r="F18" s="30"/>
      <c r="G18" s="30"/>
      <c r="H18" s="30"/>
      <c r="I18" s="30"/>
      <c r="J18" s="30"/>
      <c r="K18" s="30"/>
      <c r="L18" s="30"/>
      <c r="M18" s="30" t="s">
        <v>11</v>
      </c>
      <c r="N18" s="30"/>
      <c r="O18" s="30"/>
      <c r="P18" s="30"/>
      <c r="Q18" s="30" t="s">
        <v>12</v>
      </c>
      <c r="R18" s="30"/>
      <c r="S18" s="34" t="s">
        <v>14</v>
      </c>
      <c r="T18" s="30"/>
      <c r="U18" s="30"/>
      <c r="V18" s="30"/>
      <c r="W18" s="30"/>
      <c r="X18" s="34" t="s">
        <v>11</v>
      </c>
      <c r="Y18" s="30"/>
      <c r="Z18" s="34"/>
      <c r="AA18" s="30"/>
      <c r="AB18" s="30"/>
      <c r="AC18" s="34"/>
      <c r="AD18" s="30"/>
      <c r="AE18" s="30"/>
      <c r="AF18" s="30"/>
      <c r="AG18" s="30"/>
      <c r="AH18" s="30" t="s">
        <v>12</v>
      </c>
      <c r="AI18" s="30"/>
      <c r="AJ18" s="30"/>
      <c r="AK18" s="30"/>
      <c r="AL18" s="30"/>
      <c r="AM18" s="30"/>
      <c r="AN18" s="30" t="s">
        <v>12</v>
      </c>
      <c r="AO18" s="30"/>
      <c r="AP18" s="30" t="s">
        <v>11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 t="s">
        <v>11</v>
      </c>
      <c r="BJ18" s="30"/>
      <c r="BK18" s="30"/>
      <c r="BL18" s="30"/>
      <c r="BM18" s="30"/>
      <c r="BN18" s="30" t="s">
        <v>12</v>
      </c>
      <c r="BO18" s="30"/>
      <c r="BP18" s="30"/>
      <c r="BQ18" s="30"/>
      <c r="BR18" s="30"/>
      <c r="BS18" s="30"/>
      <c r="BT18" s="30"/>
      <c r="BU18" s="30" t="s">
        <v>11</v>
      </c>
      <c r="BV18" s="30"/>
      <c r="BW18" s="30"/>
      <c r="BX18" s="30"/>
      <c r="BY18" s="30"/>
      <c r="BZ18" s="30"/>
      <c r="CA18" s="30" t="s">
        <v>12</v>
      </c>
      <c r="CB18" s="30"/>
      <c r="CC18" s="30"/>
      <c r="CD18" s="30"/>
      <c r="CE18" s="30"/>
      <c r="CF18" s="30"/>
      <c r="CG18" s="30" t="s">
        <v>11</v>
      </c>
      <c r="CH18" s="30"/>
      <c r="CI18" s="30"/>
      <c r="CJ18" s="30"/>
      <c r="CK18" s="30" t="s">
        <v>12</v>
      </c>
      <c r="CL18" s="30"/>
      <c r="CM18" s="30" t="s">
        <v>14</v>
      </c>
      <c r="CN18" s="30"/>
      <c r="CO18" s="30"/>
      <c r="CP18" s="30"/>
      <c r="CQ18" s="30" t="s">
        <v>11</v>
      </c>
      <c r="CR18" s="30"/>
      <c r="CS18" s="30"/>
      <c r="CT18" s="30"/>
      <c r="CU18" s="31" t="n">
        <f aca="false">COUNTIF(F18:CT18,"МАТ")</f>
        <v>7</v>
      </c>
      <c r="CV18" s="26" t="n">
        <f aca="false">COUNTIF(G18:CU18,"РУС")</f>
        <v>6</v>
      </c>
      <c r="CW18" s="26" t="n">
        <f aca="false">COUNTIF(H18:CV18,"АЛГ")</f>
        <v>0</v>
      </c>
      <c r="CX18" s="26" t="n">
        <f aca="false">COUNTIF(I18:CW18,"ГЕМ")</f>
        <v>0</v>
      </c>
      <c r="CY18" s="26" t="n">
        <f aca="false">COUNTIF(J18:CX18,"ОКР")</f>
        <v>2</v>
      </c>
      <c r="CZ18" s="26" t="n">
        <f aca="false">COUNTIF(K18:CY18,"БИО")</f>
        <v>0</v>
      </c>
      <c r="DA18" s="26" t="n">
        <f aca="false">COUNTIF(L18:CZ18,"ГЕО")</f>
        <v>0</v>
      </c>
      <c r="DB18" s="26" t="n">
        <f aca="false">COUNTIF(M18:DA18,"ИНФ")</f>
        <v>0</v>
      </c>
      <c r="DC18" s="26" t="n">
        <f aca="false">COUNTIF(N18:DB18,"ИСТ")</f>
        <v>0</v>
      </c>
      <c r="DD18" s="26" t="n">
        <f aca="false">COUNTIF(O18:DC18,"ОБЩ")</f>
        <v>0</v>
      </c>
      <c r="DE18" s="26" t="n">
        <f aca="false">COUNTIF(P18:DD18,"ФИЗ")</f>
        <v>0</v>
      </c>
      <c r="DF18" s="26" t="n">
        <f aca="false">COUNTIF(Q18:DE18,"ХИМ")</f>
        <v>0</v>
      </c>
      <c r="DG18" s="26" t="n">
        <f aca="false">COUNTIF(R18:DF18,"АНГ")</f>
        <v>0</v>
      </c>
      <c r="DH18" s="26" t="n">
        <f aca="false">COUNTIF(S18:DG18,"НЕМ")</f>
        <v>0</v>
      </c>
      <c r="DI18" s="26" t="n">
        <f aca="false">COUNTIF(T18:DH18,"ФРА")</f>
        <v>0</v>
      </c>
      <c r="DJ18" s="26" t="n">
        <f aca="false">COUNTIF(U18:DI18,"ЛИТ")</f>
        <v>0</v>
      </c>
      <c r="DK18" s="26" t="n">
        <f aca="false">COUNTIF(V18:DJ18,"ОБЖ")</f>
        <v>0</v>
      </c>
      <c r="DL18" s="26" t="n">
        <f aca="false">COUNTIF(W18:DK18,"ФЗР")</f>
        <v>0</v>
      </c>
      <c r="DM18" s="26" t="n">
        <f aca="false">COUNTIF(X18:DL18,"МУЗ")</f>
        <v>0</v>
      </c>
      <c r="DN18" s="26" t="n">
        <f aca="false">COUNTIF(Y18:DM18,"ТЕХ")</f>
        <v>0</v>
      </c>
      <c r="DO18" s="26" t="n">
        <f aca="false">COUNTIF(Z18:DN18,"АСТ")</f>
        <v>0</v>
      </c>
      <c r="DP18" s="26" t="n">
        <f aca="false">COUNTIF(AA18:DO18,"КУБ")</f>
        <v>0</v>
      </c>
    </row>
    <row r="19" customFormat="false" ht="16.2" hidden="false" customHeight="true" outlineLevel="0" collapsed="false">
      <c r="A19" s="32"/>
      <c r="B19" s="28"/>
      <c r="D19" s="29" t="s">
        <v>55</v>
      </c>
      <c r="E19" s="30"/>
      <c r="F19" s="30"/>
      <c r="G19" s="30"/>
      <c r="H19" s="30"/>
      <c r="I19" s="30"/>
      <c r="J19" s="30"/>
      <c r="K19" s="30"/>
      <c r="L19" s="30"/>
      <c r="M19" s="30" t="s">
        <v>11</v>
      </c>
      <c r="N19" s="30"/>
      <c r="O19" s="30"/>
      <c r="P19" s="30"/>
      <c r="Q19" s="30" t="s">
        <v>12</v>
      </c>
      <c r="R19" s="30"/>
      <c r="S19" s="34" t="s">
        <v>14</v>
      </c>
      <c r="T19" s="30"/>
      <c r="U19" s="30"/>
      <c r="V19" s="30"/>
      <c r="W19" s="30"/>
      <c r="X19" s="34" t="s">
        <v>11</v>
      </c>
      <c r="Y19" s="30"/>
      <c r="Z19" s="34"/>
      <c r="AA19" s="30"/>
      <c r="AB19" s="30"/>
      <c r="AC19" s="34"/>
      <c r="AD19" s="30"/>
      <c r="AE19" s="30"/>
      <c r="AF19" s="30"/>
      <c r="AG19" s="30"/>
      <c r="AH19" s="30" t="s">
        <v>12</v>
      </c>
      <c r="AI19" s="30"/>
      <c r="AJ19" s="30"/>
      <c r="AK19" s="30"/>
      <c r="AL19" s="30"/>
      <c r="AM19" s="30"/>
      <c r="AN19" s="30" t="s">
        <v>12</v>
      </c>
      <c r="AO19" s="30"/>
      <c r="AP19" s="30" t="s">
        <v>11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 t="s">
        <v>11</v>
      </c>
      <c r="BJ19" s="30"/>
      <c r="BK19" s="30"/>
      <c r="BL19" s="30"/>
      <c r="BM19" s="30"/>
      <c r="BN19" s="30" t="s">
        <v>12</v>
      </c>
      <c r="BO19" s="30"/>
      <c r="BP19" s="30"/>
      <c r="BQ19" s="30"/>
      <c r="BR19" s="30"/>
      <c r="BS19" s="30"/>
      <c r="BT19" s="30"/>
      <c r="BU19" s="30" t="s">
        <v>11</v>
      </c>
      <c r="BV19" s="30"/>
      <c r="BW19" s="30"/>
      <c r="BX19" s="30"/>
      <c r="BY19" s="30"/>
      <c r="BZ19" s="30"/>
      <c r="CA19" s="30" t="s">
        <v>12</v>
      </c>
      <c r="CB19" s="30"/>
      <c r="CC19" s="30"/>
      <c r="CD19" s="30"/>
      <c r="CE19" s="30"/>
      <c r="CF19" s="30"/>
      <c r="CG19" s="30" t="s">
        <v>11</v>
      </c>
      <c r="CH19" s="30"/>
      <c r="CI19" s="30"/>
      <c r="CJ19" s="30"/>
      <c r="CK19" s="30" t="s">
        <v>12</v>
      </c>
      <c r="CL19" s="30"/>
      <c r="CM19" s="30" t="s">
        <v>14</v>
      </c>
      <c r="CN19" s="30"/>
      <c r="CO19" s="30"/>
      <c r="CP19" s="30"/>
      <c r="CQ19" s="30" t="s">
        <v>11</v>
      </c>
      <c r="CR19" s="30"/>
      <c r="CS19" s="30"/>
      <c r="CT19" s="30"/>
      <c r="CU19" s="31" t="n">
        <f aca="false">COUNTIF(F19:CT19,"МАТ")</f>
        <v>7</v>
      </c>
      <c r="CV19" s="26" t="n">
        <f aca="false">COUNTIF(G19:CU19,"РУС")</f>
        <v>6</v>
      </c>
      <c r="CW19" s="26" t="n">
        <f aca="false">COUNTIF(H19:CV19,"АЛГ")</f>
        <v>0</v>
      </c>
      <c r="CX19" s="26" t="n">
        <f aca="false">COUNTIF(I19:CW19,"ГЕМ")</f>
        <v>0</v>
      </c>
      <c r="CY19" s="26" t="n">
        <f aca="false">COUNTIF(J19:CX19,"ОКР")</f>
        <v>2</v>
      </c>
      <c r="CZ19" s="26" t="n">
        <f aca="false">COUNTIF(K19:CY19,"БИО")</f>
        <v>0</v>
      </c>
      <c r="DA19" s="26" t="n">
        <f aca="false">COUNTIF(L19:CZ19,"ГЕО")</f>
        <v>0</v>
      </c>
      <c r="DB19" s="26" t="n">
        <f aca="false">COUNTIF(M19:DA19,"ИНФ")</f>
        <v>0</v>
      </c>
      <c r="DC19" s="26" t="n">
        <f aca="false">COUNTIF(N19:DB19,"ИСТ")</f>
        <v>0</v>
      </c>
      <c r="DD19" s="26" t="n">
        <f aca="false">COUNTIF(O19:DC19,"ОБЩ")</f>
        <v>0</v>
      </c>
      <c r="DE19" s="26" t="n">
        <f aca="false">COUNTIF(P19:DD19,"ФИЗ")</f>
        <v>0</v>
      </c>
      <c r="DF19" s="26" t="n">
        <f aca="false">COUNTIF(Q19:DE19,"ХИМ")</f>
        <v>0</v>
      </c>
      <c r="DG19" s="26" t="n">
        <f aca="false">COUNTIF(R19:DF19,"АНГ")</f>
        <v>0</v>
      </c>
      <c r="DH19" s="26" t="n">
        <f aca="false">COUNTIF(S19:DG19,"НЕМ")</f>
        <v>0</v>
      </c>
      <c r="DI19" s="26" t="n">
        <f aca="false">COUNTIF(T19:DH19,"ФРА")</f>
        <v>0</v>
      </c>
      <c r="DJ19" s="26" t="n">
        <f aca="false">COUNTIF(U19:DI19,"ЛИТ")</f>
        <v>0</v>
      </c>
      <c r="DK19" s="26" t="n">
        <f aca="false">COUNTIF(V19:DJ19,"ОБЖ")</f>
        <v>0</v>
      </c>
      <c r="DL19" s="26" t="n">
        <f aca="false">COUNTIF(W19:DK19,"ФЗР")</f>
        <v>0</v>
      </c>
      <c r="DM19" s="26" t="n">
        <f aca="false">COUNTIF(X19:DL19,"МУЗ")</f>
        <v>0</v>
      </c>
      <c r="DN19" s="26" t="n">
        <f aca="false">COUNTIF(Y19:DM19,"ТЕХ")</f>
        <v>0</v>
      </c>
      <c r="DO19" s="26" t="n">
        <f aca="false">COUNTIF(Z19:DN19,"АСТ")</f>
        <v>0</v>
      </c>
      <c r="DP19" s="26" t="n">
        <f aca="false">COUNTIF(AA19:DO19,"КУБ")</f>
        <v>0</v>
      </c>
    </row>
    <row r="20" customFormat="false" ht="16.2" hidden="false" customHeight="true" outlineLevel="0" collapsed="false">
      <c r="A20" s="32"/>
      <c r="B20" s="28"/>
      <c r="D20" s="29" t="s">
        <v>56</v>
      </c>
      <c r="E20" s="30"/>
      <c r="F20" s="30"/>
      <c r="G20" s="30"/>
      <c r="H20" s="30"/>
      <c r="I20" s="30"/>
      <c r="J20" s="30"/>
      <c r="K20" s="30"/>
      <c r="L20" s="30"/>
      <c r="M20" s="30" t="s">
        <v>11</v>
      </c>
      <c r="N20" s="30"/>
      <c r="O20" s="30"/>
      <c r="P20" s="30"/>
      <c r="Q20" s="30" t="s">
        <v>12</v>
      </c>
      <c r="R20" s="30"/>
      <c r="S20" s="34" t="s">
        <v>14</v>
      </c>
      <c r="T20" s="30"/>
      <c r="U20" s="30"/>
      <c r="V20" s="30"/>
      <c r="W20" s="30"/>
      <c r="X20" s="34" t="s">
        <v>11</v>
      </c>
      <c r="Y20" s="30"/>
      <c r="Z20" s="34"/>
      <c r="AA20" s="30"/>
      <c r="AB20" s="30"/>
      <c r="AC20" s="34"/>
      <c r="AD20" s="30"/>
      <c r="AE20" s="30"/>
      <c r="AF20" s="30"/>
      <c r="AG20" s="30"/>
      <c r="AH20" s="30" t="s">
        <v>12</v>
      </c>
      <c r="AI20" s="30"/>
      <c r="AJ20" s="30"/>
      <c r="AK20" s="30"/>
      <c r="AL20" s="30"/>
      <c r="AM20" s="30"/>
      <c r="AN20" s="30" t="s">
        <v>12</v>
      </c>
      <c r="AO20" s="30"/>
      <c r="AP20" s="30" t="s">
        <v>11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 t="s">
        <v>11</v>
      </c>
      <c r="BJ20" s="30"/>
      <c r="BK20" s="30"/>
      <c r="BL20" s="30"/>
      <c r="BM20" s="30"/>
      <c r="BN20" s="30" t="s">
        <v>12</v>
      </c>
      <c r="BO20" s="30"/>
      <c r="BP20" s="30"/>
      <c r="BQ20" s="30"/>
      <c r="BR20" s="30"/>
      <c r="BS20" s="30"/>
      <c r="BT20" s="30"/>
      <c r="BU20" s="30" t="s">
        <v>11</v>
      </c>
      <c r="BV20" s="30"/>
      <c r="BW20" s="30"/>
      <c r="BX20" s="30"/>
      <c r="BY20" s="30"/>
      <c r="BZ20" s="30"/>
      <c r="CA20" s="30" t="s">
        <v>12</v>
      </c>
      <c r="CB20" s="30"/>
      <c r="CC20" s="30"/>
      <c r="CD20" s="30"/>
      <c r="CE20" s="30"/>
      <c r="CF20" s="30"/>
      <c r="CG20" s="30" t="s">
        <v>11</v>
      </c>
      <c r="CH20" s="30"/>
      <c r="CI20" s="30"/>
      <c r="CJ20" s="30"/>
      <c r="CK20" s="30" t="s">
        <v>12</v>
      </c>
      <c r="CL20" s="30"/>
      <c r="CM20" s="30" t="s">
        <v>14</v>
      </c>
      <c r="CN20" s="30"/>
      <c r="CO20" s="30"/>
      <c r="CP20" s="30"/>
      <c r="CQ20" s="30" t="s">
        <v>11</v>
      </c>
      <c r="CR20" s="30"/>
      <c r="CS20" s="30"/>
      <c r="CT20" s="30"/>
      <c r="CU20" s="31" t="n">
        <f aca="false">COUNTIF(F20:CT20,"МАТ")</f>
        <v>7</v>
      </c>
      <c r="CV20" s="26" t="n">
        <f aca="false">COUNTIF(G20:CU20,"РУС")</f>
        <v>6</v>
      </c>
      <c r="CW20" s="26" t="n">
        <f aca="false">COUNTIF(H20:CV20,"АЛГ")</f>
        <v>0</v>
      </c>
      <c r="CX20" s="26" t="n">
        <f aca="false">COUNTIF(I20:CW20,"ГЕМ")</f>
        <v>0</v>
      </c>
      <c r="CY20" s="26" t="n">
        <f aca="false">COUNTIF(J20:CX20,"ОКР")</f>
        <v>2</v>
      </c>
      <c r="CZ20" s="26" t="n">
        <f aca="false">COUNTIF(K20:CY20,"БИО")</f>
        <v>0</v>
      </c>
      <c r="DA20" s="26" t="n">
        <f aca="false">COUNTIF(L20:CZ20,"ГЕО")</f>
        <v>0</v>
      </c>
      <c r="DB20" s="26" t="n">
        <f aca="false">COUNTIF(M20:DA20,"ИНФ")</f>
        <v>0</v>
      </c>
      <c r="DC20" s="26" t="n">
        <f aca="false">COUNTIF(N20:DB20,"ИСТ")</f>
        <v>0</v>
      </c>
      <c r="DD20" s="26" t="n">
        <f aca="false">COUNTIF(O20:DC20,"ОБЩ")</f>
        <v>0</v>
      </c>
      <c r="DE20" s="26" t="n">
        <f aca="false">COUNTIF(P20:DD20,"ФИЗ")</f>
        <v>0</v>
      </c>
      <c r="DF20" s="26" t="n">
        <f aca="false">COUNTIF(Q20:DE20,"ХИМ")</f>
        <v>0</v>
      </c>
      <c r="DG20" s="26" t="n">
        <f aca="false">COUNTIF(R20:DF20,"АНГ")</f>
        <v>0</v>
      </c>
      <c r="DH20" s="26" t="n">
        <f aca="false">COUNTIF(S20:DG20,"НЕМ")</f>
        <v>0</v>
      </c>
      <c r="DI20" s="26" t="n">
        <f aca="false">COUNTIF(T20:DH20,"ФРА")</f>
        <v>0</v>
      </c>
      <c r="DJ20" s="26" t="n">
        <f aca="false">COUNTIF(U20:DI20,"ЛИТ")</f>
        <v>0</v>
      </c>
      <c r="DK20" s="26" t="n">
        <f aca="false">COUNTIF(V20:DJ20,"ОБЖ")</f>
        <v>0</v>
      </c>
      <c r="DL20" s="26" t="n">
        <f aca="false">COUNTIF(W20:DK20,"ФЗР")</f>
        <v>0</v>
      </c>
      <c r="DM20" s="26" t="n">
        <f aca="false">COUNTIF(X20:DL20,"МУЗ")</f>
        <v>0</v>
      </c>
      <c r="DN20" s="26" t="n">
        <f aca="false">COUNTIF(Y20:DM20,"ТЕХ")</f>
        <v>0</v>
      </c>
      <c r="DO20" s="26" t="n">
        <f aca="false">COUNTIF(Z20:DN20,"АСТ")</f>
        <v>0</v>
      </c>
      <c r="DP20" s="26" t="n">
        <f aca="false">COUNTIF(AA20:DO20,"КУБ")</f>
        <v>0</v>
      </c>
    </row>
    <row r="21" customFormat="false" ht="16.2" hidden="false" customHeight="true" outlineLevel="0" collapsed="false">
      <c r="A21" s="32"/>
      <c r="B21" s="28"/>
      <c r="D21" s="29" t="s">
        <v>57</v>
      </c>
      <c r="E21" s="30"/>
      <c r="F21" s="30"/>
      <c r="G21" s="30"/>
      <c r="H21" s="30"/>
      <c r="I21" s="30"/>
      <c r="J21" s="30"/>
      <c r="K21" s="30"/>
      <c r="L21" s="30"/>
      <c r="M21" s="30" t="s">
        <v>11</v>
      </c>
      <c r="N21" s="30"/>
      <c r="O21" s="30"/>
      <c r="P21" s="30"/>
      <c r="Q21" s="30" t="s">
        <v>12</v>
      </c>
      <c r="R21" s="34"/>
      <c r="S21" s="30" t="s">
        <v>14</v>
      </c>
      <c r="T21" s="30"/>
      <c r="U21" s="30"/>
      <c r="V21" s="30"/>
      <c r="W21" s="30"/>
      <c r="X21" s="30" t="s">
        <v>11</v>
      </c>
      <c r="Y21" s="34"/>
      <c r="Z21" s="30"/>
      <c r="AA21" s="30"/>
      <c r="AB21" s="30"/>
      <c r="AC21" s="30"/>
      <c r="AD21" s="30"/>
      <c r="AE21" s="34"/>
      <c r="AF21" s="30"/>
      <c r="AG21" s="30"/>
      <c r="AH21" s="30" t="s">
        <v>12</v>
      </c>
      <c r="AI21" s="34"/>
      <c r="AJ21" s="30"/>
      <c r="AK21" s="30"/>
      <c r="AL21" s="30"/>
      <c r="AM21" s="30"/>
      <c r="AN21" s="30" t="s">
        <v>12</v>
      </c>
      <c r="AO21" s="30"/>
      <c r="AP21" s="30" t="s">
        <v>11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 t="s">
        <v>11</v>
      </c>
      <c r="BI21" s="30"/>
      <c r="BJ21" s="30"/>
      <c r="BK21" s="30"/>
      <c r="BL21" s="30"/>
      <c r="BM21" s="30"/>
      <c r="BN21" s="30" t="s">
        <v>12</v>
      </c>
      <c r="BO21" s="30"/>
      <c r="BP21" s="30"/>
      <c r="BQ21" s="30"/>
      <c r="BR21" s="30"/>
      <c r="BS21" s="30"/>
      <c r="BT21" s="30"/>
      <c r="BU21" s="30" t="s">
        <v>11</v>
      </c>
      <c r="BV21" s="30"/>
      <c r="BW21" s="30"/>
      <c r="BX21" s="30"/>
      <c r="BY21" s="30"/>
      <c r="BZ21" s="30"/>
      <c r="CA21" s="30" t="s">
        <v>12</v>
      </c>
      <c r="CB21" s="30"/>
      <c r="CC21" s="30"/>
      <c r="CD21" s="30"/>
      <c r="CE21" s="30"/>
      <c r="CF21" s="30"/>
      <c r="CG21" s="30" t="s">
        <v>11</v>
      </c>
      <c r="CH21" s="30"/>
      <c r="CI21" s="30"/>
      <c r="CJ21" s="30"/>
      <c r="CK21" s="30" t="s">
        <v>12</v>
      </c>
      <c r="CL21" s="30"/>
      <c r="CM21" s="30" t="s">
        <v>14</v>
      </c>
      <c r="CN21" s="30"/>
      <c r="CO21" s="30"/>
      <c r="CP21" s="30"/>
      <c r="CQ21" s="30" t="s">
        <v>11</v>
      </c>
      <c r="CR21" s="30"/>
      <c r="CS21" s="30"/>
      <c r="CT21" s="30"/>
      <c r="CU21" s="31" t="n">
        <f aca="false">COUNTIF(F21:CT21,"МАТ")</f>
        <v>7</v>
      </c>
      <c r="CV21" s="26" t="n">
        <f aca="false">COUNTIF(G21:CU21,"РУС")</f>
        <v>6</v>
      </c>
      <c r="CW21" s="26" t="n">
        <f aca="false">COUNTIF(H21:CV21,"АЛГ")</f>
        <v>0</v>
      </c>
      <c r="CX21" s="26" t="n">
        <f aca="false">COUNTIF(I21:CW21,"ГЕМ")</f>
        <v>0</v>
      </c>
      <c r="CY21" s="26" t="n">
        <f aca="false">COUNTIF(J21:CX21,"ОКР")</f>
        <v>2</v>
      </c>
      <c r="CZ21" s="26" t="n">
        <f aca="false">COUNTIF(K21:CY21,"БИО")</f>
        <v>0</v>
      </c>
      <c r="DA21" s="26" t="n">
        <f aca="false">COUNTIF(L21:CZ21,"ГЕО")</f>
        <v>0</v>
      </c>
      <c r="DB21" s="26" t="n">
        <f aca="false">COUNTIF(M21:DA21,"ИНФ")</f>
        <v>0</v>
      </c>
      <c r="DC21" s="26" t="n">
        <f aca="false">COUNTIF(N21:DB21,"ИСТ")</f>
        <v>0</v>
      </c>
      <c r="DD21" s="26" t="n">
        <f aca="false">COUNTIF(O21:DC21,"ОБЩ")</f>
        <v>0</v>
      </c>
      <c r="DE21" s="26" t="n">
        <f aca="false">COUNTIF(P21:DD21,"ФИЗ")</f>
        <v>0</v>
      </c>
      <c r="DF21" s="26" t="n">
        <f aca="false">COUNTIF(Q21:DE21,"ХИМ")</f>
        <v>0</v>
      </c>
      <c r="DG21" s="26" t="n">
        <f aca="false">COUNTIF(R21:DF21,"АНГ")</f>
        <v>0</v>
      </c>
      <c r="DH21" s="26" t="n">
        <f aca="false">COUNTIF(S21:DG21,"НЕМ")</f>
        <v>0</v>
      </c>
      <c r="DI21" s="26" t="n">
        <f aca="false">COUNTIF(T21:DH21,"ФРА")</f>
        <v>0</v>
      </c>
      <c r="DJ21" s="26" t="n">
        <f aca="false">COUNTIF(U21:DI21,"ЛИТ")</f>
        <v>0</v>
      </c>
      <c r="DK21" s="26" t="n">
        <f aca="false">COUNTIF(V21:DJ21,"ОБЖ")</f>
        <v>0</v>
      </c>
      <c r="DL21" s="26" t="n">
        <f aca="false">COUNTIF(W21:DK21,"ФЗР")</f>
        <v>0</v>
      </c>
      <c r="DM21" s="26" t="n">
        <f aca="false">COUNTIF(X21:DL21,"МУЗ")</f>
        <v>0</v>
      </c>
      <c r="DN21" s="26" t="n">
        <f aca="false">COUNTIF(Y21:DM21,"ТЕХ")</f>
        <v>0</v>
      </c>
      <c r="DO21" s="26" t="n">
        <f aca="false">COUNTIF(Z21:DN21,"АСТ")</f>
        <v>0</v>
      </c>
      <c r="DP21" s="26" t="n">
        <f aca="false">COUNTIF(AA21:DO21,"КУБ")</f>
        <v>0</v>
      </c>
    </row>
    <row r="22" customFormat="false" ht="16.2" hidden="false" customHeight="true" outlineLevel="0" collapsed="false">
      <c r="A22" s="32"/>
      <c r="B22" s="28"/>
      <c r="D22" s="29" t="s">
        <v>58</v>
      </c>
      <c r="E22" s="30"/>
      <c r="F22" s="30"/>
      <c r="G22" s="30"/>
      <c r="H22" s="30"/>
      <c r="I22" s="30"/>
      <c r="J22" s="30"/>
      <c r="K22" s="30"/>
      <c r="L22" s="30"/>
      <c r="M22" s="30" t="s">
        <v>11</v>
      </c>
      <c r="N22" s="30"/>
      <c r="O22" s="30"/>
      <c r="P22" s="30"/>
      <c r="Q22" s="30" t="s">
        <v>12</v>
      </c>
      <c r="R22" s="34"/>
      <c r="S22" s="30" t="s">
        <v>14</v>
      </c>
      <c r="T22" s="30"/>
      <c r="U22" s="30"/>
      <c r="V22" s="30"/>
      <c r="W22" s="30"/>
      <c r="X22" s="30" t="s">
        <v>11</v>
      </c>
      <c r="Y22" s="34"/>
      <c r="Z22" s="30"/>
      <c r="AA22" s="30"/>
      <c r="AB22" s="30"/>
      <c r="AC22" s="30"/>
      <c r="AD22" s="30"/>
      <c r="AE22" s="34"/>
      <c r="AF22" s="30"/>
      <c r="AG22" s="30"/>
      <c r="AH22" s="30" t="s">
        <v>12</v>
      </c>
      <c r="AI22" s="34"/>
      <c r="AJ22" s="30"/>
      <c r="AK22" s="30"/>
      <c r="AL22" s="30"/>
      <c r="AM22" s="30"/>
      <c r="AN22" s="30" t="s">
        <v>12</v>
      </c>
      <c r="AO22" s="30"/>
      <c r="AP22" s="30" t="s">
        <v>11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 t="s">
        <v>11</v>
      </c>
      <c r="BI22" s="30"/>
      <c r="BJ22" s="30"/>
      <c r="BK22" s="30"/>
      <c r="BL22" s="30"/>
      <c r="BM22" s="30"/>
      <c r="BN22" s="30" t="s">
        <v>12</v>
      </c>
      <c r="BO22" s="30"/>
      <c r="BP22" s="30"/>
      <c r="BQ22" s="30"/>
      <c r="BR22" s="30"/>
      <c r="BS22" s="30"/>
      <c r="BT22" s="30"/>
      <c r="BU22" s="30" t="s">
        <v>11</v>
      </c>
      <c r="BV22" s="30"/>
      <c r="BW22" s="30"/>
      <c r="BX22" s="30"/>
      <c r="BY22" s="30"/>
      <c r="BZ22" s="30"/>
      <c r="CA22" s="30" t="s">
        <v>12</v>
      </c>
      <c r="CB22" s="30"/>
      <c r="CC22" s="30"/>
      <c r="CD22" s="30"/>
      <c r="CE22" s="30"/>
      <c r="CF22" s="30"/>
      <c r="CG22" s="30" t="s">
        <v>11</v>
      </c>
      <c r="CH22" s="30"/>
      <c r="CI22" s="30"/>
      <c r="CJ22" s="30"/>
      <c r="CK22" s="30" t="s">
        <v>12</v>
      </c>
      <c r="CL22" s="30"/>
      <c r="CM22" s="30" t="s">
        <v>14</v>
      </c>
      <c r="CN22" s="30"/>
      <c r="CO22" s="30"/>
      <c r="CP22" s="30"/>
      <c r="CQ22" s="30" t="s">
        <v>11</v>
      </c>
      <c r="CR22" s="30"/>
      <c r="CS22" s="30"/>
      <c r="CT22" s="30"/>
      <c r="CU22" s="31" t="n">
        <f aca="false">COUNTIF(F22:CT22,"МАТ")</f>
        <v>7</v>
      </c>
      <c r="CV22" s="26" t="n">
        <f aca="false">COUNTIF(G22:CU22,"РУС")</f>
        <v>6</v>
      </c>
      <c r="CW22" s="26" t="n">
        <f aca="false">COUNTIF(H22:CV22,"АЛГ")</f>
        <v>0</v>
      </c>
      <c r="CX22" s="26" t="n">
        <f aca="false">COUNTIF(I22:CW22,"ГЕМ")</f>
        <v>0</v>
      </c>
      <c r="CY22" s="26" t="n">
        <f aca="false">COUNTIF(J22:CX22,"ОКР")</f>
        <v>2</v>
      </c>
      <c r="CZ22" s="26" t="n">
        <f aca="false">COUNTIF(K22:CY22,"БИО")</f>
        <v>0</v>
      </c>
      <c r="DA22" s="26" t="n">
        <f aca="false">COUNTIF(L22:CZ22,"ГЕО")</f>
        <v>0</v>
      </c>
      <c r="DB22" s="26" t="n">
        <f aca="false">COUNTIF(M22:DA22,"ИНФ")</f>
        <v>0</v>
      </c>
      <c r="DC22" s="26" t="n">
        <f aca="false">COUNTIF(N22:DB22,"ИСТ")</f>
        <v>0</v>
      </c>
      <c r="DD22" s="26" t="n">
        <f aca="false">COUNTIF(O22:DC22,"ОБЩ")</f>
        <v>0</v>
      </c>
      <c r="DE22" s="26" t="n">
        <f aca="false">COUNTIF(P22:DD22,"ФИЗ")</f>
        <v>0</v>
      </c>
      <c r="DF22" s="26" t="n">
        <f aca="false">COUNTIF(Q22:DE22,"ХИМ")</f>
        <v>0</v>
      </c>
      <c r="DG22" s="26" t="n">
        <f aca="false">COUNTIF(R22:DF22,"АНГ")</f>
        <v>0</v>
      </c>
      <c r="DH22" s="26" t="n">
        <f aca="false">COUNTIF(S22:DG22,"НЕМ")</f>
        <v>0</v>
      </c>
      <c r="DI22" s="26" t="n">
        <f aca="false">COUNTIF(T22:DH22,"ФРА")</f>
        <v>0</v>
      </c>
      <c r="DJ22" s="26" t="n">
        <f aca="false">COUNTIF(U22:DI22,"ЛИТ")</f>
        <v>0</v>
      </c>
      <c r="DK22" s="26" t="n">
        <f aca="false">COUNTIF(V22:DJ22,"ОБЖ")</f>
        <v>0</v>
      </c>
      <c r="DL22" s="26" t="n">
        <f aca="false">COUNTIF(W22:DK22,"ФЗР")</f>
        <v>0</v>
      </c>
      <c r="DM22" s="26" t="n">
        <f aca="false">COUNTIF(X22:DL22,"МУЗ")</f>
        <v>0</v>
      </c>
      <c r="DN22" s="26" t="n">
        <f aca="false">COUNTIF(Y22:DM22,"ТЕХ")</f>
        <v>0</v>
      </c>
      <c r="DO22" s="26" t="n">
        <f aca="false">COUNTIF(Z22:DN22,"АСТ")</f>
        <v>0</v>
      </c>
      <c r="DP22" s="26" t="n">
        <f aca="false">COUNTIF(AA22:DO22,"КУБ")</f>
        <v>0</v>
      </c>
    </row>
    <row r="23" customFormat="false" ht="16.2" hidden="false" customHeight="true" outlineLevel="0" collapsed="false">
      <c r="A23" s="32" t="s">
        <v>59</v>
      </c>
      <c r="B23" s="28" t="s">
        <v>31</v>
      </c>
      <c r="C23" s="33"/>
      <c r="D23" s="29" t="s">
        <v>60</v>
      </c>
      <c r="E23" s="30"/>
      <c r="F23" s="30"/>
      <c r="G23" s="30"/>
      <c r="H23" s="30"/>
      <c r="I23" s="30"/>
      <c r="J23" s="30"/>
      <c r="K23" s="30"/>
      <c r="L23" s="30"/>
      <c r="M23" s="30" t="s">
        <v>11</v>
      </c>
      <c r="N23" s="30"/>
      <c r="O23" s="30"/>
      <c r="P23" s="30"/>
      <c r="Q23" s="30" t="s">
        <v>12</v>
      </c>
      <c r="R23" s="34"/>
      <c r="S23" s="30" t="s">
        <v>14</v>
      </c>
      <c r="T23" s="30"/>
      <c r="U23" s="30"/>
      <c r="V23" s="30"/>
      <c r="W23" s="30"/>
      <c r="X23" s="30"/>
      <c r="Y23" s="34"/>
      <c r="Z23" s="30"/>
      <c r="AA23" s="30"/>
      <c r="AB23" s="30"/>
      <c r="AC23" s="30"/>
      <c r="AD23" s="30" t="s">
        <v>11</v>
      </c>
      <c r="AE23" s="34"/>
      <c r="AF23" s="30"/>
      <c r="AG23" s="30"/>
      <c r="AH23" s="30" t="s">
        <v>12</v>
      </c>
      <c r="AI23" s="34"/>
      <c r="AJ23" s="30"/>
      <c r="AK23" s="30"/>
      <c r="AL23" s="30"/>
      <c r="AM23" s="30"/>
      <c r="AN23" s="30"/>
      <c r="AO23" s="30"/>
      <c r="AP23" s="30" t="s">
        <v>11</v>
      </c>
      <c r="AQ23" s="30"/>
      <c r="AR23" s="30"/>
      <c r="AS23" s="30"/>
      <c r="AT23" s="30"/>
      <c r="AU23" s="30"/>
      <c r="AV23" s="30" t="s">
        <v>12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 t="s">
        <v>12</v>
      </c>
      <c r="BP23" s="30"/>
      <c r="BQ23" s="30"/>
      <c r="BR23" s="30"/>
      <c r="BS23" s="30"/>
      <c r="BT23" s="30"/>
      <c r="BU23" s="30" t="s">
        <v>11</v>
      </c>
      <c r="BV23" s="30"/>
      <c r="BW23" s="30"/>
      <c r="BX23" s="30"/>
      <c r="BY23" s="30" t="s">
        <v>12</v>
      </c>
      <c r="BZ23" s="30"/>
      <c r="CA23" s="30"/>
      <c r="CB23" s="30"/>
      <c r="CC23" s="30"/>
      <c r="CD23" s="30"/>
      <c r="CE23" s="30"/>
      <c r="CF23" s="30"/>
      <c r="CG23" s="30" t="s">
        <v>11</v>
      </c>
      <c r="CH23" s="30"/>
      <c r="CI23" s="30"/>
      <c r="CJ23" s="30"/>
      <c r="CK23" s="30" t="s">
        <v>12</v>
      </c>
      <c r="CL23" s="30"/>
      <c r="CM23" s="30" t="s">
        <v>14</v>
      </c>
      <c r="CN23" s="30"/>
      <c r="CO23" s="30"/>
      <c r="CP23" s="30"/>
      <c r="CQ23" s="30" t="s">
        <v>12</v>
      </c>
      <c r="CR23" s="30"/>
      <c r="CS23" s="30"/>
      <c r="CT23" s="30"/>
      <c r="CU23" s="31" t="n">
        <f aca="false">COUNTIF(F23:CT23,"МАТ")</f>
        <v>5</v>
      </c>
      <c r="CV23" s="26" t="n">
        <f aca="false">COUNTIF(G23:CU23,"РУС")</f>
        <v>7</v>
      </c>
      <c r="CW23" s="26" t="n">
        <f aca="false">COUNTIF(H23:CV23,"АЛГ")</f>
        <v>0</v>
      </c>
      <c r="CX23" s="26" t="n">
        <f aca="false">COUNTIF(I23:CW23,"ГЕМ")</f>
        <v>0</v>
      </c>
      <c r="CY23" s="26" t="n">
        <f aca="false">COUNTIF(J23:CX23,"ОКР")</f>
        <v>2</v>
      </c>
      <c r="CZ23" s="26" t="n">
        <f aca="false">COUNTIF(K23:CY23,"БИО")</f>
        <v>0</v>
      </c>
      <c r="DA23" s="26" t="n">
        <f aca="false">COUNTIF(L23:CZ23,"ГЕО")</f>
        <v>0</v>
      </c>
      <c r="DB23" s="26" t="n">
        <f aca="false">COUNTIF(M23:DA23,"ИНФ")</f>
        <v>0</v>
      </c>
      <c r="DC23" s="26" t="n">
        <f aca="false">COUNTIF(N23:DB23,"ИСТ")</f>
        <v>0</v>
      </c>
      <c r="DD23" s="26" t="n">
        <f aca="false">COUNTIF(O23:DC23,"ОБЩ")</f>
        <v>0</v>
      </c>
      <c r="DE23" s="26" t="n">
        <f aca="false">COUNTIF(P23:DD23,"ФИЗ")</f>
        <v>0</v>
      </c>
      <c r="DF23" s="26" t="n">
        <f aca="false">COUNTIF(Q23:DE23,"ХИМ")</f>
        <v>0</v>
      </c>
      <c r="DG23" s="26" t="n">
        <f aca="false">COUNTIF(R23:DF23,"АНГ")</f>
        <v>0</v>
      </c>
      <c r="DH23" s="26" t="n">
        <f aca="false">COUNTIF(S23:DG23,"НЕМ")</f>
        <v>0</v>
      </c>
      <c r="DI23" s="26" t="n">
        <f aca="false">COUNTIF(T23:DH23,"ФРА")</f>
        <v>0</v>
      </c>
      <c r="DJ23" s="26" t="n">
        <f aca="false">COUNTIF(U23:DI23,"ЛИТ")</f>
        <v>0</v>
      </c>
      <c r="DK23" s="26" t="n">
        <f aca="false">COUNTIF(V23:DJ23,"ОБЖ")</f>
        <v>0</v>
      </c>
      <c r="DL23" s="26" t="n">
        <f aca="false">COUNTIF(W23:DK23,"ФЗР")</f>
        <v>0</v>
      </c>
      <c r="DM23" s="26" t="n">
        <f aca="false">COUNTIF(X23:DL23,"МУЗ")</f>
        <v>0</v>
      </c>
      <c r="DN23" s="26" t="n">
        <f aca="false">COUNTIF(Y23:DM23,"ТЕХ")</f>
        <v>0</v>
      </c>
      <c r="DO23" s="26" t="n">
        <f aca="false">COUNTIF(Z23:DN23,"АСТ")</f>
        <v>0</v>
      </c>
      <c r="DP23" s="26" t="n">
        <f aca="false">COUNTIF(AA23:DO23,"КУБ")</f>
        <v>0</v>
      </c>
    </row>
    <row r="24" customFormat="false" ht="16.2" hidden="false" customHeight="true" outlineLevel="0" collapsed="false">
      <c r="A24" s="32" t="s">
        <v>61</v>
      </c>
      <c r="B24" s="28" t="s">
        <v>25</v>
      </c>
      <c r="D24" s="29" t="s">
        <v>62</v>
      </c>
      <c r="E24" s="30"/>
      <c r="F24" s="30"/>
      <c r="G24" s="30"/>
      <c r="H24" s="30"/>
      <c r="I24" s="30"/>
      <c r="J24" s="30"/>
      <c r="K24" s="30"/>
      <c r="L24" s="30"/>
      <c r="M24" s="30" t="s">
        <v>11</v>
      </c>
      <c r="N24" s="30"/>
      <c r="O24" s="30"/>
      <c r="P24" s="30"/>
      <c r="Q24" s="30" t="s">
        <v>12</v>
      </c>
      <c r="R24" s="30"/>
      <c r="S24" s="30" t="s">
        <v>14</v>
      </c>
      <c r="T24" s="34"/>
      <c r="U24" s="30"/>
      <c r="V24" s="30"/>
      <c r="W24" s="30"/>
      <c r="X24" s="30"/>
      <c r="Y24" s="30"/>
      <c r="Z24" s="30"/>
      <c r="AA24" s="30"/>
      <c r="AB24" s="30"/>
      <c r="AC24" s="30"/>
      <c r="AD24" s="30" t="s">
        <v>11</v>
      </c>
      <c r="AE24" s="30"/>
      <c r="AF24" s="30"/>
      <c r="AG24" s="30"/>
      <c r="AH24" s="30" t="s">
        <v>12</v>
      </c>
      <c r="AI24" s="30"/>
      <c r="AJ24" s="34"/>
      <c r="AK24" s="30"/>
      <c r="AL24" s="30"/>
      <c r="AM24" s="30"/>
      <c r="AN24" s="30"/>
      <c r="AO24" s="30"/>
      <c r="AP24" s="30" t="s">
        <v>11</v>
      </c>
      <c r="AQ24" s="30"/>
      <c r="AR24" s="30"/>
      <c r="AS24" s="30"/>
      <c r="AT24" s="30"/>
      <c r="AU24" s="30"/>
      <c r="AV24" s="30" t="s">
        <v>12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 t="s">
        <v>12</v>
      </c>
      <c r="BP24" s="30"/>
      <c r="BQ24" s="30"/>
      <c r="BR24" s="30"/>
      <c r="BS24" s="30"/>
      <c r="BT24" s="30"/>
      <c r="BU24" s="30" t="s">
        <v>11</v>
      </c>
      <c r="BV24" s="30"/>
      <c r="BW24" s="30"/>
      <c r="BX24" s="30"/>
      <c r="BY24" s="30" t="s">
        <v>12</v>
      </c>
      <c r="BZ24" s="30"/>
      <c r="CA24" s="30"/>
      <c r="CB24" s="30"/>
      <c r="CC24" s="30"/>
      <c r="CD24" s="30"/>
      <c r="CE24" s="30"/>
      <c r="CF24" s="30"/>
      <c r="CG24" s="30" t="s">
        <v>11</v>
      </c>
      <c r="CH24" s="30"/>
      <c r="CI24" s="30"/>
      <c r="CJ24" s="30"/>
      <c r="CK24" s="30" t="s">
        <v>12</v>
      </c>
      <c r="CL24" s="30"/>
      <c r="CM24" s="30" t="s">
        <v>14</v>
      </c>
      <c r="CN24" s="30"/>
      <c r="CO24" s="30"/>
      <c r="CP24" s="30"/>
      <c r="CQ24" s="30" t="s">
        <v>12</v>
      </c>
      <c r="CR24" s="30"/>
      <c r="CS24" s="30"/>
      <c r="CT24" s="30"/>
      <c r="CU24" s="31" t="n">
        <f aca="false">COUNTIF(F24:CT24,"МАТ")</f>
        <v>5</v>
      </c>
      <c r="CV24" s="26" t="n">
        <f aca="false">COUNTIF(G24:CU24,"РУС")</f>
        <v>7</v>
      </c>
      <c r="CW24" s="26" t="n">
        <f aca="false">COUNTIF(H24:CV24,"АЛГ")</f>
        <v>0</v>
      </c>
      <c r="CX24" s="26" t="n">
        <f aca="false">COUNTIF(I24:CW24,"ГЕМ")</f>
        <v>0</v>
      </c>
      <c r="CY24" s="26" t="n">
        <f aca="false">COUNTIF(J24:CX24,"ОКР")</f>
        <v>2</v>
      </c>
      <c r="CZ24" s="26" t="n">
        <f aca="false">COUNTIF(K24:CY24,"БИО")</f>
        <v>0</v>
      </c>
      <c r="DA24" s="26" t="n">
        <f aca="false">COUNTIF(L24:CZ24,"ГЕО")</f>
        <v>0</v>
      </c>
      <c r="DB24" s="26" t="n">
        <f aca="false">COUNTIF(M24:DA24,"ИНФ")</f>
        <v>0</v>
      </c>
      <c r="DC24" s="26" t="n">
        <f aca="false">COUNTIF(N24:DB24,"ИСТ")</f>
        <v>0</v>
      </c>
      <c r="DD24" s="26" t="n">
        <f aca="false">COUNTIF(O24:DC24,"ОБЩ")</f>
        <v>0</v>
      </c>
      <c r="DE24" s="26" t="n">
        <f aca="false">COUNTIF(P24:DD24,"ФИЗ")</f>
        <v>0</v>
      </c>
      <c r="DF24" s="26" t="n">
        <f aca="false">COUNTIF(Q24:DE24,"ХИМ")</f>
        <v>0</v>
      </c>
      <c r="DG24" s="26" t="n">
        <f aca="false">COUNTIF(R24:DF24,"АНГ")</f>
        <v>0</v>
      </c>
      <c r="DH24" s="26" t="n">
        <f aca="false">COUNTIF(S24:DG24,"НЕМ")</f>
        <v>0</v>
      </c>
      <c r="DI24" s="26" t="n">
        <f aca="false">COUNTIF(T24:DH24,"ФРА")</f>
        <v>0</v>
      </c>
      <c r="DJ24" s="26" t="n">
        <f aca="false">COUNTIF(U24:DI24,"ЛИТ")</f>
        <v>0</v>
      </c>
      <c r="DK24" s="26" t="n">
        <f aca="false">COUNTIF(V24:DJ24,"ОБЖ")</f>
        <v>0</v>
      </c>
      <c r="DL24" s="26" t="n">
        <f aca="false">COUNTIF(W24:DK24,"ФЗР")</f>
        <v>0</v>
      </c>
      <c r="DM24" s="26" t="n">
        <f aca="false">COUNTIF(X24:DL24,"МУЗ")</f>
        <v>0</v>
      </c>
      <c r="DN24" s="26" t="n">
        <f aca="false">COUNTIF(Y24:DM24,"ТЕХ")</f>
        <v>0</v>
      </c>
      <c r="DO24" s="26" t="n">
        <f aca="false">COUNTIF(Z24:DN24,"АСТ")</f>
        <v>0</v>
      </c>
      <c r="DP24" s="26" t="n">
        <f aca="false">COUNTIF(AA24:DO24,"КУБ")</f>
        <v>0</v>
      </c>
    </row>
    <row r="25" customFormat="false" ht="24.6" hidden="false" customHeight="true" outlineLevel="0" collapsed="false">
      <c r="A25" s="32" t="s">
        <v>63</v>
      </c>
      <c r="B25" s="28" t="s">
        <v>11</v>
      </c>
      <c r="D25" s="29" t="s">
        <v>64</v>
      </c>
      <c r="E25" s="30"/>
      <c r="F25" s="30"/>
      <c r="G25" s="30"/>
      <c r="H25" s="30"/>
      <c r="I25" s="30"/>
      <c r="J25" s="30"/>
      <c r="K25" s="30"/>
      <c r="L25" s="30"/>
      <c r="M25" s="30" t="s">
        <v>11</v>
      </c>
      <c r="N25" s="30"/>
      <c r="O25" s="30"/>
      <c r="P25" s="30"/>
      <c r="Q25" s="30" t="s">
        <v>12</v>
      </c>
      <c r="R25" s="30"/>
      <c r="S25" s="30" t="s">
        <v>14</v>
      </c>
      <c r="T25" s="34"/>
      <c r="U25" s="30"/>
      <c r="V25" s="30"/>
      <c r="W25" s="30"/>
      <c r="X25" s="30"/>
      <c r="Y25" s="30"/>
      <c r="Z25" s="30"/>
      <c r="AA25" s="30"/>
      <c r="AB25" s="30"/>
      <c r="AC25" s="30"/>
      <c r="AD25" s="30" t="s">
        <v>11</v>
      </c>
      <c r="AE25" s="30"/>
      <c r="AF25" s="30"/>
      <c r="AG25" s="30"/>
      <c r="AH25" s="30" t="s">
        <v>12</v>
      </c>
      <c r="AI25" s="30"/>
      <c r="AJ25" s="34"/>
      <c r="AK25" s="30"/>
      <c r="AL25" s="30"/>
      <c r="AM25" s="30"/>
      <c r="AN25" s="30"/>
      <c r="AO25" s="30"/>
      <c r="AP25" s="30" t="s">
        <v>11</v>
      </c>
      <c r="AQ25" s="30"/>
      <c r="AR25" s="30"/>
      <c r="AS25" s="30"/>
      <c r="AT25" s="30"/>
      <c r="AU25" s="30"/>
      <c r="AV25" s="30" t="s">
        <v>12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 t="s">
        <v>12</v>
      </c>
      <c r="BP25" s="30"/>
      <c r="BQ25" s="30"/>
      <c r="BR25" s="30"/>
      <c r="BS25" s="30"/>
      <c r="BT25" s="30"/>
      <c r="BU25" s="30" t="s">
        <v>11</v>
      </c>
      <c r="BV25" s="30"/>
      <c r="BW25" s="30"/>
      <c r="BX25" s="30"/>
      <c r="BY25" s="30" t="s">
        <v>12</v>
      </c>
      <c r="BZ25" s="30"/>
      <c r="CA25" s="30"/>
      <c r="CB25" s="30"/>
      <c r="CC25" s="30"/>
      <c r="CD25" s="30"/>
      <c r="CE25" s="30"/>
      <c r="CF25" s="30"/>
      <c r="CG25" s="30" t="s">
        <v>11</v>
      </c>
      <c r="CH25" s="30"/>
      <c r="CI25" s="30"/>
      <c r="CJ25" s="30"/>
      <c r="CK25" s="30" t="s">
        <v>12</v>
      </c>
      <c r="CL25" s="30"/>
      <c r="CM25" s="30" t="s">
        <v>14</v>
      </c>
      <c r="CN25" s="30"/>
      <c r="CO25" s="30"/>
      <c r="CP25" s="30"/>
      <c r="CQ25" s="30" t="s">
        <v>12</v>
      </c>
      <c r="CR25" s="30"/>
      <c r="CS25" s="30"/>
      <c r="CT25" s="30"/>
      <c r="CU25" s="31" t="n">
        <f aca="false">COUNTIF(F25:CT25,"МАТ")</f>
        <v>5</v>
      </c>
      <c r="CV25" s="26" t="n">
        <f aca="false">COUNTIF(G25:CU25,"РУС")</f>
        <v>7</v>
      </c>
      <c r="CW25" s="26" t="n">
        <f aca="false">COUNTIF(H25:CV25,"АЛГ")</f>
        <v>0</v>
      </c>
      <c r="CX25" s="26" t="n">
        <f aca="false">COUNTIF(I25:CW25,"ГЕМ")</f>
        <v>0</v>
      </c>
      <c r="CY25" s="26" t="n">
        <f aca="false">COUNTIF(J25:CX25,"ОКР")</f>
        <v>2</v>
      </c>
      <c r="CZ25" s="26" t="n">
        <f aca="false">COUNTIF(K25:CY25,"БИО")</f>
        <v>0</v>
      </c>
      <c r="DA25" s="26" t="n">
        <f aca="false">COUNTIF(L25:CZ25,"ГЕО")</f>
        <v>0</v>
      </c>
      <c r="DB25" s="26" t="n">
        <f aca="false">COUNTIF(M25:DA25,"ИНФ")</f>
        <v>0</v>
      </c>
      <c r="DC25" s="26" t="n">
        <f aca="false">COUNTIF(N25:DB25,"ИСТ")</f>
        <v>0</v>
      </c>
      <c r="DD25" s="26" t="n">
        <f aca="false">COUNTIF(O25:DC25,"ОБЩ")</f>
        <v>0</v>
      </c>
      <c r="DE25" s="26" t="n">
        <f aca="false">COUNTIF(P25:DD25,"ФИЗ")</f>
        <v>0</v>
      </c>
      <c r="DF25" s="26" t="n">
        <f aca="false">COUNTIF(Q25:DE25,"ХИМ")</f>
        <v>0</v>
      </c>
      <c r="DG25" s="26" t="n">
        <f aca="false">COUNTIF(R25:DF25,"АНГ")</f>
        <v>0</v>
      </c>
      <c r="DH25" s="26" t="n">
        <f aca="false">COUNTIF(S25:DG25,"НЕМ")</f>
        <v>0</v>
      </c>
      <c r="DI25" s="26" t="n">
        <f aca="false">COUNTIF(T25:DH25,"ФРА")</f>
        <v>0</v>
      </c>
      <c r="DJ25" s="26" t="n">
        <f aca="false">COUNTIF(U25:DI25,"ЛИТ")</f>
        <v>0</v>
      </c>
      <c r="DK25" s="26" t="n">
        <f aca="false">COUNTIF(V25:DJ25,"ОБЖ")</f>
        <v>0</v>
      </c>
      <c r="DL25" s="26" t="n">
        <f aca="false">COUNTIF(W25:DK25,"ФЗР")</f>
        <v>0</v>
      </c>
      <c r="DM25" s="26" t="n">
        <f aca="false">COUNTIF(X25:DL25,"МУЗ")</f>
        <v>0</v>
      </c>
      <c r="DN25" s="26" t="n">
        <f aca="false">COUNTIF(Y25:DM25,"ТЕХ")</f>
        <v>0</v>
      </c>
      <c r="DO25" s="26" t="n">
        <f aca="false">COUNTIF(Z25:DN25,"АСТ")</f>
        <v>0</v>
      </c>
      <c r="DP25" s="26" t="n">
        <f aca="false">COUNTIF(AA25:DO25,"КУБ")</f>
        <v>0</v>
      </c>
    </row>
    <row r="26" customFormat="false" ht="24.6" hidden="false" customHeight="true" outlineLevel="0" collapsed="false">
      <c r="A26" s="32" t="s">
        <v>65</v>
      </c>
      <c r="B26" s="28" t="s">
        <v>28</v>
      </c>
      <c r="D26" s="29" t="s">
        <v>66</v>
      </c>
      <c r="E26" s="30"/>
      <c r="F26" s="30"/>
      <c r="G26" s="30"/>
      <c r="H26" s="30"/>
      <c r="I26" s="30"/>
      <c r="J26" s="30"/>
      <c r="K26" s="30"/>
      <c r="L26" s="30"/>
      <c r="M26" s="30" t="s">
        <v>11</v>
      </c>
      <c r="N26" s="30"/>
      <c r="O26" s="30"/>
      <c r="P26" s="30"/>
      <c r="Q26" s="30" t="s">
        <v>12</v>
      </c>
      <c r="R26" s="30"/>
      <c r="S26" s="30" t="s">
        <v>14</v>
      </c>
      <c r="T26" s="34"/>
      <c r="U26" s="30"/>
      <c r="V26" s="30"/>
      <c r="W26" s="30"/>
      <c r="X26" s="30"/>
      <c r="Y26" s="30"/>
      <c r="Z26" s="30"/>
      <c r="AA26" s="30"/>
      <c r="AB26" s="30"/>
      <c r="AC26" s="30"/>
      <c r="AD26" s="30" t="s">
        <v>11</v>
      </c>
      <c r="AE26" s="30"/>
      <c r="AF26" s="30"/>
      <c r="AG26" s="30"/>
      <c r="AH26" s="30" t="s">
        <v>12</v>
      </c>
      <c r="AI26" s="30"/>
      <c r="AJ26" s="34"/>
      <c r="AK26" s="30"/>
      <c r="AL26" s="30"/>
      <c r="AM26" s="30"/>
      <c r="AN26" s="30"/>
      <c r="AO26" s="30"/>
      <c r="AP26" s="30" t="s">
        <v>11</v>
      </c>
      <c r="AQ26" s="30"/>
      <c r="AR26" s="30"/>
      <c r="AS26" s="30"/>
      <c r="AT26" s="30"/>
      <c r="AU26" s="30"/>
      <c r="AV26" s="30" t="s">
        <v>12</v>
      </c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 t="s">
        <v>12</v>
      </c>
      <c r="BP26" s="30"/>
      <c r="BQ26" s="30"/>
      <c r="BR26" s="30"/>
      <c r="BS26" s="30"/>
      <c r="BT26" s="30"/>
      <c r="BU26" s="30" t="s">
        <v>11</v>
      </c>
      <c r="BV26" s="30"/>
      <c r="BW26" s="30"/>
      <c r="BX26" s="30"/>
      <c r="BY26" s="30" t="s">
        <v>12</v>
      </c>
      <c r="BZ26" s="30"/>
      <c r="CA26" s="30"/>
      <c r="CB26" s="30"/>
      <c r="CC26" s="30"/>
      <c r="CD26" s="30"/>
      <c r="CE26" s="30"/>
      <c r="CF26" s="30"/>
      <c r="CG26" s="30" t="s">
        <v>11</v>
      </c>
      <c r="CH26" s="30"/>
      <c r="CI26" s="30"/>
      <c r="CJ26" s="30"/>
      <c r="CK26" s="30" t="s">
        <v>12</v>
      </c>
      <c r="CL26" s="30"/>
      <c r="CM26" s="30" t="s">
        <v>14</v>
      </c>
      <c r="CN26" s="30"/>
      <c r="CO26" s="30"/>
      <c r="CP26" s="30"/>
      <c r="CQ26" s="30" t="s">
        <v>12</v>
      </c>
      <c r="CR26" s="30"/>
      <c r="CS26" s="30"/>
      <c r="CT26" s="30"/>
      <c r="CU26" s="31" t="n">
        <f aca="false">COUNTIF(F26:CT26,"МАТ")</f>
        <v>5</v>
      </c>
      <c r="CV26" s="26" t="n">
        <f aca="false">COUNTIF(G26:CU26,"РУС")</f>
        <v>7</v>
      </c>
      <c r="CW26" s="26" t="n">
        <f aca="false">COUNTIF(H26:CV26,"АЛГ")</f>
        <v>0</v>
      </c>
      <c r="CX26" s="26" t="n">
        <f aca="false">COUNTIF(I26:CW26,"ГЕМ")</f>
        <v>0</v>
      </c>
      <c r="CY26" s="26" t="n">
        <f aca="false">COUNTIF(J26:CX26,"ОКР")</f>
        <v>2</v>
      </c>
      <c r="CZ26" s="26" t="n">
        <f aca="false">COUNTIF(K26:CY26,"БИО")</f>
        <v>0</v>
      </c>
      <c r="DA26" s="26" t="n">
        <f aca="false">COUNTIF(L26:CZ26,"ГЕО")</f>
        <v>0</v>
      </c>
      <c r="DB26" s="26" t="n">
        <f aca="false">COUNTIF(M26:DA26,"ИНФ")</f>
        <v>0</v>
      </c>
      <c r="DC26" s="26" t="n">
        <f aca="false">COUNTIF(N26:DB26,"ИСТ")</f>
        <v>0</v>
      </c>
      <c r="DD26" s="26" t="n">
        <f aca="false">COUNTIF(O26:DC26,"ОБЩ")</f>
        <v>0</v>
      </c>
      <c r="DE26" s="26" t="n">
        <f aca="false">COUNTIF(P26:DD26,"ФИЗ")</f>
        <v>0</v>
      </c>
      <c r="DF26" s="26" t="n">
        <f aca="false">COUNTIF(Q26:DE26,"ХИМ")</f>
        <v>0</v>
      </c>
      <c r="DG26" s="26" t="n">
        <f aca="false">COUNTIF(R26:DF26,"АНГ")</f>
        <v>0</v>
      </c>
      <c r="DH26" s="26" t="n">
        <f aca="false">COUNTIF(S26:DG26,"НЕМ")</f>
        <v>0</v>
      </c>
      <c r="DI26" s="26" t="n">
        <f aca="false">COUNTIF(T26:DH26,"ФРА")</f>
        <v>0</v>
      </c>
      <c r="DJ26" s="26" t="n">
        <f aca="false">COUNTIF(U26:DI26,"ЛИТ")</f>
        <v>0</v>
      </c>
      <c r="DK26" s="26" t="n">
        <f aca="false">COUNTIF(V26:DJ26,"ОБЖ")</f>
        <v>0</v>
      </c>
      <c r="DL26" s="26" t="n">
        <f aca="false">COUNTIF(W26:DK26,"ФЗР")</f>
        <v>0</v>
      </c>
      <c r="DM26" s="26" t="n">
        <f aca="false">COUNTIF(X26:DL26,"МУЗ")</f>
        <v>0</v>
      </c>
      <c r="DN26" s="26" t="n">
        <f aca="false">COUNTIF(Y26:DM26,"ТЕХ")</f>
        <v>0</v>
      </c>
      <c r="DO26" s="26" t="n">
        <f aca="false">COUNTIF(Z26:DN26,"АСТ")</f>
        <v>0</v>
      </c>
      <c r="DP26" s="26" t="n">
        <f aca="false">COUNTIF(AA26:DO26,"КУБ")</f>
        <v>0</v>
      </c>
    </row>
    <row r="27" customFormat="false" ht="24.6" hidden="false" customHeight="true" outlineLevel="0" collapsed="false">
      <c r="A27" s="32"/>
      <c r="B27" s="28"/>
      <c r="D27" s="29" t="s">
        <v>67</v>
      </c>
      <c r="E27" s="30"/>
      <c r="F27" s="30"/>
      <c r="G27" s="30"/>
      <c r="H27" s="30"/>
      <c r="I27" s="30"/>
      <c r="J27" s="30"/>
      <c r="K27" s="30"/>
      <c r="L27" s="30"/>
      <c r="M27" s="30" t="s">
        <v>11</v>
      </c>
      <c r="N27" s="30"/>
      <c r="O27" s="30"/>
      <c r="P27" s="30"/>
      <c r="Q27" s="30" t="s">
        <v>12</v>
      </c>
      <c r="R27" s="34"/>
      <c r="S27" s="30" t="s">
        <v>14</v>
      </c>
      <c r="T27" s="30"/>
      <c r="U27" s="30"/>
      <c r="V27" s="30"/>
      <c r="W27" s="34"/>
      <c r="X27" s="30"/>
      <c r="Y27" s="30"/>
      <c r="Z27" s="30"/>
      <c r="AA27" s="30"/>
      <c r="AB27" s="30"/>
      <c r="AC27" s="30"/>
      <c r="AD27" s="35" t="s">
        <v>11</v>
      </c>
      <c r="AE27" s="34"/>
      <c r="AF27" s="30"/>
      <c r="AG27" s="30"/>
      <c r="AH27" s="30" t="s">
        <v>12</v>
      </c>
      <c r="AI27" s="30"/>
      <c r="AJ27" s="30"/>
      <c r="AK27" s="30"/>
      <c r="AL27" s="30"/>
      <c r="AM27" s="30"/>
      <c r="AN27" s="30"/>
      <c r="AO27" s="30"/>
      <c r="AP27" s="30" t="s">
        <v>11</v>
      </c>
      <c r="AQ27" s="30"/>
      <c r="AR27" s="30"/>
      <c r="AS27" s="30"/>
      <c r="AT27" s="30"/>
      <c r="AU27" s="30"/>
      <c r="AV27" s="30" t="s">
        <v>12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 t="s">
        <v>12</v>
      </c>
      <c r="BP27" s="30"/>
      <c r="BQ27" s="30"/>
      <c r="BR27" s="30"/>
      <c r="BS27" s="30"/>
      <c r="BT27" s="30"/>
      <c r="BU27" s="30" t="s">
        <v>11</v>
      </c>
      <c r="BV27" s="30"/>
      <c r="BW27" s="30"/>
      <c r="BX27" s="30"/>
      <c r="BY27" s="30" t="s">
        <v>12</v>
      </c>
      <c r="BZ27" s="30"/>
      <c r="CA27" s="30"/>
      <c r="CB27" s="30"/>
      <c r="CC27" s="30"/>
      <c r="CD27" s="30"/>
      <c r="CE27" s="30"/>
      <c r="CF27" s="30"/>
      <c r="CG27" s="30" t="s">
        <v>11</v>
      </c>
      <c r="CH27" s="30"/>
      <c r="CI27" s="30"/>
      <c r="CJ27" s="30"/>
      <c r="CK27" s="30" t="s">
        <v>12</v>
      </c>
      <c r="CL27" s="30"/>
      <c r="CM27" s="36" t="s">
        <v>14</v>
      </c>
      <c r="CN27" s="30"/>
      <c r="CO27" s="30"/>
      <c r="CP27" s="30"/>
      <c r="CQ27" s="36" t="s">
        <v>12</v>
      </c>
      <c r="CR27" s="30"/>
      <c r="CS27" s="30"/>
      <c r="CT27" s="30"/>
      <c r="CU27" s="31" t="n">
        <f aca="false">COUNTIF(F27:CT27,"МАТ")</f>
        <v>5</v>
      </c>
      <c r="CV27" s="26" t="n">
        <f aca="false">COUNTIF(G27:CU27,"РУС")</f>
        <v>7</v>
      </c>
      <c r="CW27" s="26" t="n">
        <f aca="false">COUNTIF(H27:CV27,"АЛГ")</f>
        <v>0</v>
      </c>
      <c r="CX27" s="26" t="n">
        <f aca="false">COUNTIF(I27:CW27,"ГЕМ")</f>
        <v>0</v>
      </c>
      <c r="CY27" s="26" t="n">
        <f aca="false">COUNTIF(J27:CX27,"ОКР")</f>
        <v>2</v>
      </c>
      <c r="CZ27" s="26" t="n">
        <f aca="false">COUNTIF(K27:CY27,"БИО")</f>
        <v>0</v>
      </c>
      <c r="DA27" s="26" t="n">
        <f aca="false">COUNTIF(L27:CZ27,"ГЕО")</f>
        <v>0</v>
      </c>
      <c r="DB27" s="26" t="n">
        <f aca="false">COUNTIF(M27:DA27,"ИНФ")</f>
        <v>0</v>
      </c>
      <c r="DC27" s="26" t="n">
        <f aca="false">COUNTIF(N27:DB27,"ИСТ")</f>
        <v>0</v>
      </c>
      <c r="DD27" s="26" t="n">
        <f aca="false">COUNTIF(O27:DC27,"ОБЩ")</f>
        <v>0</v>
      </c>
      <c r="DE27" s="26" t="n">
        <f aca="false">COUNTIF(P27:DD27,"ФИЗ")</f>
        <v>0</v>
      </c>
      <c r="DF27" s="26" t="n">
        <f aca="false">COUNTIF(Q27:DE27,"ХИМ")</f>
        <v>0</v>
      </c>
      <c r="DG27" s="26" t="n">
        <f aca="false">COUNTIF(R27:DF27,"АНГ")</f>
        <v>0</v>
      </c>
      <c r="DH27" s="26" t="n">
        <f aca="false">COUNTIF(S27:DG27,"НЕМ")</f>
        <v>0</v>
      </c>
      <c r="DI27" s="26" t="n">
        <f aca="false">COUNTIF(T27:DH27,"ФРА")</f>
        <v>0</v>
      </c>
      <c r="DJ27" s="26" t="n">
        <f aca="false">COUNTIF(U27:DI27,"ЛИТ")</f>
        <v>0</v>
      </c>
      <c r="DK27" s="26" t="n">
        <f aca="false">COUNTIF(V27:DJ27,"ОБЖ")</f>
        <v>0</v>
      </c>
      <c r="DL27" s="26" t="n">
        <f aca="false">COUNTIF(W27:DK27,"ФЗР")</f>
        <v>0</v>
      </c>
      <c r="DM27" s="26" t="n">
        <f aca="false">COUNTIF(X27:DL27,"МУЗ")</f>
        <v>0</v>
      </c>
      <c r="DN27" s="26" t="n">
        <f aca="false">COUNTIF(Y27:DM27,"ТЕХ")</f>
        <v>0</v>
      </c>
      <c r="DO27" s="26" t="n">
        <f aca="false">COUNTIF(Z27:DN27,"АСТ")</f>
        <v>0</v>
      </c>
      <c r="DP27" s="26" t="n">
        <f aca="false">COUNTIF(AA27:DO27,"КУБ")</f>
        <v>0</v>
      </c>
    </row>
    <row r="28" customFormat="false" ht="24.6" hidden="false" customHeight="true" outlineLevel="0" collapsed="false">
      <c r="A28" s="32"/>
      <c r="B28" s="28"/>
      <c r="D28" s="29" t="s">
        <v>68</v>
      </c>
      <c r="E28" s="30"/>
      <c r="F28" s="30"/>
      <c r="G28" s="30"/>
      <c r="H28" s="30"/>
      <c r="I28" s="30"/>
      <c r="J28" s="30"/>
      <c r="K28" s="30"/>
      <c r="L28" s="30"/>
      <c r="M28" s="30" t="s">
        <v>11</v>
      </c>
      <c r="N28" s="30"/>
      <c r="O28" s="30"/>
      <c r="P28" s="30"/>
      <c r="Q28" s="30" t="s">
        <v>12</v>
      </c>
      <c r="R28" s="34"/>
      <c r="S28" s="30" t="s">
        <v>14</v>
      </c>
      <c r="T28" s="30"/>
      <c r="U28" s="30"/>
      <c r="V28" s="30"/>
      <c r="W28" s="34"/>
      <c r="X28" s="30"/>
      <c r="Y28" s="30"/>
      <c r="Z28" s="30"/>
      <c r="AA28" s="30"/>
      <c r="AB28" s="30"/>
      <c r="AC28" s="30"/>
      <c r="AD28" s="35" t="s">
        <v>11</v>
      </c>
      <c r="AE28" s="34"/>
      <c r="AF28" s="30"/>
      <c r="AG28" s="30"/>
      <c r="AH28" s="30" t="s">
        <v>12</v>
      </c>
      <c r="AI28" s="30"/>
      <c r="AJ28" s="30"/>
      <c r="AK28" s="30"/>
      <c r="AL28" s="30"/>
      <c r="AM28" s="30"/>
      <c r="AN28" s="30"/>
      <c r="AO28" s="30"/>
      <c r="AP28" s="30" t="s">
        <v>11</v>
      </c>
      <c r="AQ28" s="30"/>
      <c r="AR28" s="30"/>
      <c r="AS28" s="30"/>
      <c r="AT28" s="30"/>
      <c r="AU28" s="30"/>
      <c r="AV28" s="30" t="s">
        <v>12</v>
      </c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 t="s">
        <v>12</v>
      </c>
      <c r="BP28" s="30"/>
      <c r="BQ28" s="30"/>
      <c r="BR28" s="30"/>
      <c r="BS28" s="30"/>
      <c r="BT28" s="30"/>
      <c r="BU28" s="30" t="s">
        <v>11</v>
      </c>
      <c r="BV28" s="30"/>
      <c r="BW28" s="30"/>
      <c r="BX28" s="30"/>
      <c r="BY28" s="30" t="s">
        <v>12</v>
      </c>
      <c r="BZ28" s="30"/>
      <c r="CA28" s="30"/>
      <c r="CB28" s="30"/>
      <c r="CC28" s="30"/>
      <c r="CD28" s="30"/>
      <c r="CE28" s="30"/>
      <c r="CF28" s="30"/>
      <c r="CG28" s="30" t="s">
        <v>11</v>
      </c>
      <c r="CH28" s="30"/>
      <c r="CI28" s="30"/>
      <c r="CJ28" s="30"/>
      <c r="CK28" s="30" t="s">
        <v>12</v>
      </c>
      <c r="CL28" s="30"/>
      <c r="CM28" s="36" t="s">
        <v>14</v>
      </c>
      <c r="CN28" s="30"/>
      <c r="CO28" s="30"/>
      <c r="CP28" s="36"/>
      <c r="CQ28" s="30" t="s">
        <v>12</v>
      </c>
      <c r="CR28" s="30"/>
      <c r="CS28" s="30"/>
      <c r="CT28" s="30"/>
      <c r="CU28" s="31" t="n">
        <f aca="false">COUNTIF(F28:CT28,"МАТ")</f>
        <v>5</v>
      </c>
      <c r="CV28" s="26" t="n">
        <f aca="false">COUNTIF(G28:CU28,"РУС")</f>
        <v>7</v>
      </c>
      <c r="CW28" s="26" t="n">
        <f aca="false">COUNTIF(H28:CV28,"АЛГ")</f>
        <v>0</v>
      </c>
      <c r="CX28" s="26" t="n">
        <f aca="false">COUNTIF(I28:CW28,"ГЕМ")</f>
        <v>0</v>
      </c>
      <c r="CY28" s="26" t="n">
        <f aca="false">COUNTIF(J28:CX28,"ОКР")</f>
        <v>2</v>
      </c>
      <c r="CZ28" s="26" t="n">
        <f aca="false">COUNTIF(K28:CY28,"БИО")</f>
        <v>0</v>
      </c>
      <c r="DA28" s="26" t="n">
        <f aca="false">COUNTIF(L28:CZ28,"ГЕО")</f>
        <v>0</v>
      </c>
      <c r="DB28" s="26" t="n">
        <f aca="false">COUNTIF(M28:DA28,"ИНФ")</f>
        <v>0</v>
      </c>
      <c r="DC28" s="26" t="n">
        <f aca="false">COUNTIF(N28:DB28,"ИСТ")</f>
        <v>0</v>
      </c>
      <c r="DD28" s="26" t="n">
        <f aca="false">COUNTIF(O28:DC28,"ОБЩ")</f>
        <v>0</v>
      </c>
      <c r="DE28" s="26" t="n">
        <f aca="false">COUNTIF(P28:DD28,"ФИЗ")</f>
        <v>0</v>
      </c>
      <c r="DF28" s="26" t="n">
        <f aca="false">COUNTIF(Q28:DE28,"ХИМ")</f>
        <v>0</v>
      </c>
      <c r="DG28" s="26" t="n">
        <f aca="false">COUNTIF(R28:DF28,"АНГ")</f>
        <v>0</v>
      </c>
      <c r="DH28" s="26" t="n">
        <f aca="false">COUNTIF(S28:DG28,"НЕМ")</f>
        <v>0</v>
      </c>
      <c r="DI28" s="26" t="n">
        <f aca="false">COUNTIF(T28:DH28,"ФРА")</f>
        <v>0</v>
      </c>
      <c r="DJ28" s="26" t="n">
        <f aca="false">COUNTIF(U28:DI28,"ЛИТ")</f>
        <v>0</v>
      </c>
      <c r="DK28" s="26" t="n">
        <f aca="false">COUNTIF(V28:DJ28,"ОБЖ")</f>
        <v>0</v>
      </c>
      <c r="DL28" s="26" t="n">
        <f aca="false">COUNTIF(W28:DK28,"ФЗР")</f>
        <v>0</v>
      </c>
      <c r="DM28" s="26" t="n">
        <f aca="false">COUNTIF(X28:DL28,"МУЗ")</f>
        <v>0</v>
      </c>
      <c r="DN28" s="26" t="n">
        <f aca="false">COUNTIF(Y28:DM28,"ТЕХ")</f>
        <v>0</v>
      </c>
      <c r="DO28" s="26" t="n">
        <f aca="false">COUNTIF(Z28:DN28,"АСТ")</f>
        <v>0</v>
      </c>
      <c r="DP28" s="26" t="n">
        <f aca="false">COUNTIF(AA28:DO28,"КУБ")</f>
        <v>0</v>
      </c>
    </row>
    <row r="29" customFormat="false" ht="24.6" hidden="false" customHeight="true" outlineLevel="0" collapsed="false">
      <c r="A29" s="32"/>
      <c r="B29" s="28"/>
      <c r="D29" s="29" t="s">
        <v>69</v>
      </c>
      <c r="E29" s="30"/>
      <c r="F29" s="30"/>
      <c r="G29" s="30"/>
      <c r="H29" s="30"/>
      <c r="I29" s="30"/>
      <c r="J29" s="30"/>
      <c r="K29" s="30"/>
      <c r="L29" s="30"/>
      <c r="M29" s="30" t="s">
        <v>11</v>
      </c>
      <c r="N29" s="30"/>
      <c r="O29" s="30"/>
      <c r="P29" s="30"/>
      <c r="Q29" s="30" t="s">
        <v>12</v>
      </c>
      <c r="R29" s="34"/>
      <c r="S29" s="30" t="s">
        <v>14</v>
      </c>
      <c r="T29" s="30"/>
      <c r="U29" s="30"/>
      <c r="V29" s="30"/>
      <c r="W29" s="34"/>
      <c r="X29" s="30"/>
      <c r="Y29" s="30"/>
      <c r="Z29" s="30"/>
      <c r="AA29" s="30"/>
      <c r="AB29" s="30"/>
      <c r="AC29" s="30"/>
      <c r="AD29" s="35" t="s">
        <v>11</v>
      </c>
      <c r="AE29" s="34"/>
      <c r="AF29" s="30"/>
      <c r="AG29" s="30"/>
      <c r="AH29" s="30" t="s">
        <v>12</v>
      </c>
      <c r="AI29" s="30"/>
      <c r="AJ29" s="30"/>
      <c r="AK29" s="30"/>
      <c r="AL29" s="30"/>
      <c r="AM29" s="30"/>
      <c r="AN29" s="30"/>
      <c r="AO29" s="30"/>
      <c r="AP29" s="30" t="s">
        <v>11</v>
      </c>
      <c r="AQ29" s="30"/>
      <c r="AR29" s="30"/>
      <c r="AS29" s="30"/>
      <c r="AT29" s="30"/>
      <c r="AU29" s="30"/>
      <c r="AV29" s="30" t="s">
        <v>12</v>
      </c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 t="s">
        <v>12</v>
      </c>
      <c r="BP29" s="30"/>
      <c r="BQ29" s="30"/>
      <c r="BR29" s="30"/>
      <c r="BS29" s="30"/>
      <c r="BT29" s="30"/>
      <c r="BU29" s="30" t="s">
        <v>11</v>
      </c>
      <c r="BV29" s="30"/>
      <c r="BW29" s="30"/>
      <c r="BX29" s="30"/>
      <c r="BY29" s="30" t="s">
        <v>12</v>
      </c>
      <c r="BZ29" s="30"/>
      <c r="CA29" s="30"/>
      <c r="CB29" s="30"/>
      <c r="CC29" s="30"/>
      <c r="CD29" s="30"/>
      <c r="CE29" s="30"/>
      <c r="CF29" s="30"/>
      <c r="CG29" s="30" t="s">
        <v>11</v>
      </c>
      <c r="CH29" s="30"/>
      <c r="CI29" s="30"/>
      <c r="CJ29" s="30"/>
      <c r="CK29" s="30" t="s">
        <v>12</v>
      </c>
      <c r="CL29" s="30"/>
      <c r="CM29" s="36" t="s">
        <v>14</v>
      </c>
      <c r="CN29" s="30"/>
      <c r="CO29" s="30"/>
      <c r="CP29" s="36"/>
      <c r="CQ29" s="30" t="s">
        <v>12</v>
      </c>
      <c r="CR29" s="30"/>
      <c r="CS29" s="30"/>
      <c r="CT29" s="30"/>
      <c r="CU29" s="31" t="n">
        <f aca="false">COUNTIF(F29:CT29,"МАТ")</f>
        <v>5</v>
      </c>
      <c r="CV29" s="26" t="n">
        <f aca="false">COUNTIF(G29:CU29,"РУС")</f>
        <v>7</v>
      </c>
      <c r="CW29" s="26" t="n">
        <f aca="false">COUNTIF(H29:CV29,"АЛГ")</f>
        <v>0</v>
      </c>
      <c r="CX29" s="26" t="n">
        <f aca="false">COUNTIF(I29:CW29,"ГЕМ")</f>
        <v>0</v>
      </c>
      <c r="CY29" s="26" t="n">
        <f aca="false">COUNTIF(J29:CX29,"ОКР")</f>
        <v>2</v>
      </c>
      <c r="CZ29" s="26" t="n">
        <f aca="false">COUNTIF(K29:CY29,"БИО")</f>
        <v>0</v>
      </c>
      <c r="DA29" s="26" t="n">
        <f aca="false">COUNTIF(L29:CZ29,"ГЕО")</f>
        <v>0</v>
      </c>
      <c r="DB29" s="26" t="n">
        <f aca="false">COUNTIF(M29:DA29,"ИНФ")</f>
        <v>0</v>
      </c>
      <c r="DC29" s="26" t="n">
        <f aca="false">COUNTIF(N29:DB29,"ИСТ")</f>
        <v>0</v>
      </c>
      <c r="DD29" s="26" t="n">
        <f aca="false">COUNTIF(O29:DC29,"ОБЩ")</f>
        <v>0</v>
      </c>
      <c r="DE29" s="26" t="n">
        <f aca="false">COUNTIF(P29:DD29,"ФИЗ")</f>
        <v>0</v>
      </c>
      <c r="DF29" s="26" t="n">
        <f aca="false">COUNTIF(Q29:DE29,"ХИМ")</f>
        <v>0</v>
      </c>
      <c r="DG29" s="26" t="n">
        <f aca="false">COUNTIF(R29:DF29,"АНГ")</f>
        <v>0</v>
      </c>
      <c r="DH29" s="26" t="n">
        <f aca="false">COUNTIF(S29:DG29,"НЕМ")</f>
        <v>0</v>
      </c>
      <c r="DI29" s="26" t="n">
        <f aca="false">COUNTIF(T29:DH29,"ФРА")</f>
        <v>0</v>
      </c>
      <c r="DJ29" s="26" t="n">
        <f aca="false">COUNTIF(U29:DI29,"ЛИТ")</f>
        <v>0</v>
      </c>
      <c r="DK29" s="26" t="n">
        <f aca="false">COUNTIF(V29:DJ29,"ОБЖ")</f>
        <v>0</v>
      </c>
      <c r="DL29" s="26" t="n">
        <f aca="false">COUNTIF(W29:DK29,"ФЗР")</f>
        <v>0</v>
      </c>
      <c r="DM29" s="26" t="n">
        <f aca="false">COUNTIF(X29:DL29,"МУЗ")</f>
        <v>0</v>
      </c>
      <c r="DN29" s="26" t="n">
        <f aca="false">COUNTIF(Y29:DM29,"ТЕХ")</f>
        <v>0</v>
      </c>
      <c r="DO29" s="26" t="n">
        <f aca="false">COUNTIF(Z29:DN29,"АСТ")</f>
        <v>0</v>
      </c>
      <c r="DP29" s="26" t="n">
        <f aca="false">COUNTIF(AA29:DO29,"КУБ")</f>
        <v>0</v>
      </c>
    </row>
    <row r="30" customFormat="false" ht="24.6" hidden="false" customHeight="true" outlineLevel="0" collapsed="false">
      <c r="A30" s="32"/>
      <c r="B30" s="28"/>
      <c r="D30" s="29" t="s">
        <v>70</v>
      </c>
      <c r="E30" s="30"/>
      <c r="F30" s="30"/>
      <c r="G30" s="30"/>
      <c r="H30" s="30"/>
      <c r="I30" s="30"/>
      <c r="J30" s="30"/>
      <c r="K30" s="30"/>
      <c r="L30" s="30"/>
      <c r="M30" s="30" t="s">
        <v>11</v>
      </c>
      <c r="N30" s="30"/>
      <c r="O30" s="30"/>
      <c r="P30" s="30"/>
      <c r="Q30" s="30" t="s">
        <v>12</v>
      </c>
      <c r="R30" s="34"/>
      <c r="S30" s="30" t="s">
        <v>14</v>
      </c>
      <c r="T30" s="34"/>
      <c r="U30" s="30"/>
      <c r="V30" s="30"/>
      <c r="W30" s="30"/>
      <c r="X30" s="30"/>
      <c r="Y30" s="34"/>
      <c r="Z30" s="30"/>
      <c r="AA30" s="30"/>
      <c r="AB30" s="30"/>
      <c r="AC30" s="30"/>
      <c r="AD30" s="30" t="s">
        <v>11</v>
      </c>
      <c r="AE30" s="34"/>
      <c r="AF30" s="30"/>
      <c r="AG30" s="30"/>
      <c r="AH30" s="30" t="s">
        <v>12</v>
      </c>
      <c r="AI30" s="30"/>
      <c r="AJ30" s="30"/>
      <c r="AK30" s="30"/>
      <c r="AL30" s="30"/>
      <c r="AM30" s="30"/>
      <c r="AN30" s="30"/>
      <c r="AO30" s="36"/>
      <c r="AP30" s="30" t="s">
        <v>11</v>
      </c>
      <c r="AQ30" s="30"/>
      <c r="AR30" s="30"/>
      <c r="AS30" s="30"/>
      <c r="AT30" s="30"/>
      <c r="AU30" s="30"/>
      <c r="AV30" s="30" t="s">
        <v>12</v>
      </c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 t="s">
        <v>12</v>
      </c>
      <c r="BP30" s="30"/>
      <c r="BQ30" s="30"/>
      <c r="BR30" s="30"/>
      <c r="BS30" s="30"/>
      <c r="BT30" s="30"/>
      <c r="BU30" s="30" t="s">
        <v>11</v>
      </c>
      <c r="BV30" s="30"/>
      <c r="BW30" s="30"/>
      <c r="BX30" s="30"/>
      <c r="BY30" s="30" t="s">
        <v>12</v>
      </c>
      <c r="BZ30" s="30"/>
      <c r="CA30" s="30"/>
      <c r="CB30" s="30"/>
      <c r="CC30" s="30"/>
      <c r="CD30" s="30"/>
      <c r="CE30" s="30"/>
      <c r="CF30" s="30"/>
      <c r="CG30" s="30" t="s">
        <v>11</v>
      </c>
      <c r="CH30" s="30"/>
      <c r="CI30" s="30"/>
      <c r="CJ30" s="30"/>
      <c r="CK30" s="30" t="s">
        <v>12</v>
      </c>
      <c r="CL30" s="30"/>
      <c r="CM30" s="36" t="s">
        <v>14</v>
      </c>
      <c r="CN30" s="30"/>
      <c r="CO30" s="30"/>
      <c r="CP30" s="30"/>
      <c r="CQ30" s="30" t="s">
        <v>12</v>
      </c>
      <c r="CR30" s="30"/>
      <c r="CS30" s="30"/>
      <c r="CT30" s="30"/>
      <c r="CU30" s="31" t="n">
        <f aca="false">COUNTIF(F30:CT30,"МАТ")</f>
        <v>5</v>
      </c>
      <c r="CV30" s="26" t="n">
        <f aca="false">COUNTIF(G30:CU30,"РУС")</f>
        <v>7</v>
      </c>
      <c r="CW30" s="26" t="n">
        <f aca="false">COUNTIF(H30:CV30,"АЛГ")</f>
        <v>0</v>
      </c>
      <c r="CX30" s="26" t="n">
        <f aca="false">COUNTIF(I30:CW30,"ГЕМ")</f>
        <v>0</v>
      </c>
      <c r="CY30" s="26" t="n">
        <f aca="false">COUNTIF(J30:CX30,"ОКР")</f>
        <v>2</v>
      </c>
      <c r="CZ30" s="26" t="n">
        <f aca="false">COUNTIF(K30:CY30,"БИО")</f>
        <v>0</v>
      </c>
      <c r="DA30" s="26" t="n">
        <f aca="false">COUNTIF(L30:CZ30,"ГЕО")</f>
        <v>0</v>
      </c>
      <c r="DB30" s="26" t="n">
        <f aca="false">COUNTIF(M30:DA30,"ИНФ")</f>
        <v>0</v>
      </c>
      <c r="DC30" s="26" t="n">
        <f aca="false">COUNTIF(N30:DB30,"ИСТ")</f>
        <v>0</v>
      </c>
      <c r="DD30" s="26" t="n">
        <f aca="false">COUNTIF(O30:DC30,"ОБЩ")</f>
        <v>0</v>
      </c>
      <c r="DE30" s="26" t="n">
        <f aca="false">COUNTIF(P30:DD30,"ФИЗ")</f>
        <v>0</v>
      </c>
      <c r="DF30" s="26" t="n">
        <f aca="false">COUNTIF(Q30:DE30,"ХИМ")</f>
        <v>0</v>
      </c>
      <c r="DG30" s="26" t="n">
        <f aca="false">COUNTIF(R30:DF30,"АНГ")</f>
        <v>0</v>
      </c>
      <c r="DH30" s="26" t="n">
        <f aca="false">COUNTIF(S30:DG30,"НЕМ")</f>
        <v>0</v>
      </c>
      <c r="DI30" s="26" t="n">
        <f aca="false">COUNTIF(T30:DH30,"ФРА")</f>
        <v>0</v>
      </c>
      <c r="DJ30" s="26" t="n">
        <f aca="false">COUNTIF(U30:DI30,"ЛИТ")</f>
        <v>0</v>
      </c>
      <c r="DK30" s="26" t="n">
        <f aca="false">COUNTIF(V30:DJ30,"ОБЖ")</f>
        <v>0</v>
      </c>
      <c r="DL30" s="26" t="n">
        <f aca="false">COUNTIF(W30:DK30,"ФЗР")</f>
        <v>0</v>
      </c>
      <c r="DM30" s="26" t="n">
        <f aca="false">COUNTIF(X30:DL30,"МУЗ")</f>
        <v>0</v>
      </c>
      <c r="DN30" s="26" t="n">
        <f aca="false">COUNTIF(Y30:DM30,"ТЕХ")</f>
        <v>0</v>
      </c>
      <c r="DO30" s="26" t="n">
        <f aca="false">COUNTIF(Z30:DN30,"АСТ")</f>
        <v>0</v>
      </c>
      <c r="DP30" s="26" t="n">
        <f aca="false">COUNTIF(AA30:DO30,"КУБ")</f>
        <v>0</v>
      </c>
    </row>
    <row r="31" customFormat="false" ht="16.2" hidden="false" customHeight="true" outlineLevel="0" collapsed="false">
      <c r="A31" s="32" t="s">
        <v>71</v>
      </c>
      <c r="B31" s="28" t="s">
        <v>23</v>
      </c>
      <c r="D31" s="29" t="s">
        <v>72</v>
      </c>
      <c r="E31" s="29"/>
      <c r="F31" s="37"/>
      <c r="G31" s="30"/>
      <c r="H31" s="30"/>
      <c r="I31" s="30"/>
      <c r="J31" s="30"/>
      <c r="K31" s="30"/>
      <c r="L31" s="30" t="s">
        <v>12</v>
      </c>
      <c r="M31" s="30"/>
      <c r="N31" s="30"/>
      <c r="O31" s="30" t="s">
        <v>11</v>
      </c>
      <c r="P31" s="30"/>
      <c r="Q31" s="30"/>
      <c r="R31" s="30"/>
      <c r="S31" s="30"/>
      <c r="T31" s="34"/>
      <c r="U31" s="30"/>
      <c r="V31" s="30"/>
      <c r="W31" s="30"/>
      <c r="X31" s="30"/>
      <c r="Y31" s="34"/>
      <c r="Z31" s="30"/>
      <c r="AA31" s="34"/>
      <c r="AB31" s="30"/>
      <c r="AC31" s="30"/>
      <c r="AD31" s="30"/>
      <c r="AE31" s="34"/>
      <c r="AF31" s="30" t="s">
        <v>22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 t="s">
        <v>11</v>
      </c>
      <c r="AV31" s="30" t="s">
        <v>12</v>
      </c>
      <c r="AW31" s="30"/>
      <c r="AX31" s="30"/>
      <c r="AY31" s="30"/>
      <c r="AZ31" s="30"/>
      <c r="BA31" s="30" t="s">
        <v>12</v>
      </c>
      <c r="BB31" s="30"/>
      <c r="BC31" s="30"/>
      <c r="BD31" s="30"/>
      <c r="BE31" s="30"/>
      <c r="BF31" s="30"/>
      <c r="BG31" s="30" t="s">
        <v>15</v>
      </c>
      <c r="BH31" s="30"/>
      <c r="BI31" s="30"/>
      <c r="BJ31" s="30"/>
      <c r="BK31" s="30"/>
      <c r="BL31" s="30"/>
      <c r="BM31" s="30"/>
      <c r="BN31" s="30"/>
      <c r="BO31" s="30" t="s">
        <v>22</v>
      </c>
      <c r="BP31" s="30"/>
      <c r="BQ31" s="30"/>
      <c r="BR31" s="30"/>
      <c r="BS31" s="30" t="s">
        <v>12</v>
      </c>
      <c r="BT31" s="30"/>
      <c r="BU31" s="30"/>
      <c r="BV31" s="30"/>
      <c r="BW31" s="30"/>
      <c r="BX31" s="30"/>
      <c r="BY31" s="30" t="s">
        <v>15</v>
      </c>
      <c r="BZ31" s="30"/>
      <c r="CA31" s="30" t="s">
        <v>16</v>
      </c>
      <c r="CB31" s="30"/>
      <c r="CC31" s="30"/>
      <c r="CD31" s="30"/>
      <c r="CE31" s="30"/>
      <c r="CF31" s="30"/>
      <c r="CG31" s="30"/>
      <c r="CH31" s="30" t="s">
        <v>12</v>
      </c>
      <c r="CI31" s="30"/>
      <c r="CJ31" s="30"/>
      <c r="CK31" s="30" t="s">
        <v>15</v>
      </c>
      <c r="CL31" s="30"/>
      <c r="CM31" s="30"/>
      <c r="CN31" s="30"/>
      <c r="CO31" s="30"/>
      <c r="CP31" s="30"/>
      <c r="CQ31" s="30" t="s">
        <v>15</v>
      </c>
      <c r="CR31" s="30" t="s">
        <v>22</v>
      </c>
      <c r="CS31" s="30" t="s">
        <v>25</v>
      </c>
      <c r="CT31" s="30"/>
      <c r="CU31" s="31" t="n">
        <f aca="false">COUNTIF(F31:CT31,"МАТ")</f>
        <v>2</v>
      </c>
      <c r="CV31" s="26" t="n">
        <f aca="false">COUNTIF(G31:CU31,"РУС")</f>
        <v>5</v>
      </c>
      <c r="CW31" s="26" t="n">
        <f aca="false">COUNTIF(H31:CV31,"АЛГ")</f>
        <v>0</v>
      </c>
      <c r="CX31" s="26" t="n">
        <f aca="false">COUNTIF(I31:CW31,"ГЕМ")</f>
        <v>0</v>
      </c>
      <c r="CY31" s="26" t="n">
        <f aca="false">COUNTIF(J31:CX31,"ОКР")</f>
        <v>0</v>
      </c>
      <c r="CZ31" s="26" t="n">
        <f aca="false">COUNTIF(K31:CY31,"БИО")</f>
        <v>4</v>
      </c>
      <c r="DA31" s="26" t="n">
        <f aca="false">COUNTIF(L31:CZ31,"ГЕО")</f>
        <v>1</v>
      </c>
      <c r="DB31" s="26" t="n">
        <f aca="false">COUNTIF(M31:DA31,"ИНФ")</f>
        <v>0</v>
      </c>
      <c r="DC31" s="26" t="n">
        <f aca="false">COUNTIF(N31:DB31,"ИСТ")</f>
        <v>0</v>
      </c>
      <c r="DD31" s="26" t="n">
        <f aca="false">COUNTIF(O31:DC31,"ОБЩ")</f>
        <v>0</v>
      </c>
      <c r="DE31" s="26" t="n">
        <f aca="false">COUNTIF(P31:DD31,"ФИЗ")</f>
        <v>0</v>
      </c>
      <c r="DF31" s="26" t="n">
        <f aca="false">COUNTIF(Q31:DE31,"ХИМ")</f>
        <v>0</v>
      </c>
      <c r="DG31" s="26" t="n">
        <f aca="false">COUNTIF(R31:DF31,"АНГ")</f>
        <v>3</v>
      </c>
      <c r="DH31" s="26" t="n">
        <f aca="false">COUNTIF(S31:DG31,"НЕМ")</f>
        <v>0</v>
      </c>
      <c r="DI31" s="26" t="n">
        <f aca="false">COUNTIF(T31:DH31,"ФРА")</f>
        <v>0</v>
      </c>
      <c r="DJ31" s="26" t="n">
        <f aca="false">COUNTIF(U31:DI31,"ЛИТ")</f>
        <v>1</v>
      </c>
      <c r="DK31" s="26" t="n">
        <f aca="false">COUNTIF(V31:DJ31,"ОБЖ")</f>
        <v>0</v>
      </c>
      <c r="DL31" s="26" t="n">
        <f aca="false">COUNTIF(W31:DK31,"ФЗР")</f>
        <v>0</v>
      </c>
      <c r="DM31" s="26" t="n">
        <f aca="false">COUNTIF(X31:DL31,"МУЗ")</f>
        <v>0</v>
      </c>
      <c r="DN31" s="26" t="n">
        <f aca="false">COUNTIF(Y31:DM31,"ТЕХ")</f>
        <v>0</v>
      </c>
      <c r="DO31" s="26" t="n">
        <f aca="false">COUNTIF(Z31:DN31,"АСТ")</f>
        <v>0</v>
      </c>
      <c r="DP31" s="26" t="n">
        <f aca="false">COUNTIF(AA31:DO31,"КУБ")</f>
        <v>0</v>
      </c>
    </row>
    <row r="32" customFormat="false" ht="16.2" hidden="false" customHeight="true" outlineLevel="0" collapsed="false">
      <c r="A32" s="32" t="s">
        <v>26</v>
      </c>
      <c r="B32" s="28" t="s">
        <v>26</v>
      </c>
      <c r="D32" s="29" t="s">
        <v>73</v>
      </c>
      <c r="E32" s="29"/>
      <c r="F32" s="37"/>
      <c r="G32" s="30"/>
      <c r="H32" s="30"/>
      <c r="I32" s="30"/>
      <c r="J32" s="30"/>
      <c r="K32" s="30"/>
      <c r="L32" s="30"/>
      <c r="M32" s="30" t="s">
        <v>11</v>
      </c>
      <c r="N32" s="30"/>
      <c r="O32" s="30"/>
      <c r="P32" s="30"/>
      <c r="Q32" s="30"/>
      <c r="R32" s="30"/>
      <c r="S32" s="30"/>
      <c r="T32" s="34"/>
      <c r="U32" s="30"/>
      <c r="V32" s="30"/>
      <c r="W32" s="30"/>
      <c r="X32" s="30"/>
      <c r="Y32" s="34"/>
      <c r="Z32" s="30"/>
      <c r="AA32" s="34"/>
      <c r="AB32" s="30"/>
      <c r="AC32" s="30"/>
      <c r="AD32" s="30"/>
      <c r="AE32" s="34"/>
      <c r="AF32" s="30"/>
      <c r="AG32" s="30"/>
      <c r="AH32" s="30" t="s">
        <v>11</v>
      </c>
      <c r="AI32" s="30"/>
      <c r="AJ32" s="30"/>
      <c r="AK32" s="30"/>
      <c r="AL32" s="30"/>
      <c r="AM32" s="30"/>
      <c r="AN32" s="30"/>
      <c r="AO32" s="30"/>
      <c r="AP32" s="30"/>
      <c r="AQ32" s="30" t="s">
        <v>22</v>
      </c>
      <c r="AR32" s="30" t="s">
        <v>16</v>
      </c>
      <c r="AS32" s="30"/>
      <c r="AT32" s="30"/>
      <c r="AU32" s="30"/>
      <c r="AV32" s="30" t="s">
        <v>15</v>
      </c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 t="s">
        <v>15</v>
      </c>
      <c r="BH32" s="30"/>
      <c r="BI32" s="30"/>
      <c r="BJ32" s="30"/>
      <c r="BK32" s="30"/>
      <c r="BL32" s="30"/>
      <c r="BM32" s="30" t="s">
        <v>12</v>
      </c>
      <c r="BN32" s="30"/>
      <c r="BO32" s="30" t="s">
        <v>22</v>
      </c>
      <c r="BP32" s="30"/>
      <c r="BQ32" s="30"/>
      <c r="BR32" s="30"/>
      <c r="BS32" s="30" t="s">
        <v>12</v>
      </c>
      <c r="BT32" s="30"/>
      <c r="BU32" s="30"/>
      <c r="BV32" s="30"/>
      <c r="BW32" s="30"/>
      <c r="BX32" s="30"/>
      <c r="BY32" s="30"/>
      <c r="BZ32" s="30"/>
      <c r="CA32" s="30" t="s">
        <v>16</v>
      </c>
      <c r="CB32" s="30"/>
      <c r="CC32" s="30"/>
      <c r="CD32" s="30"/>
      <c r="CE32" s="30"/>
      <c r="CF32" s="30"/>
      <c r="CG32" s="30"/>
      <c r="CH32" s="30"/>
      <c r="CI32" s="30"/>
      <c r="CJ32" s="30"/>
      <c r="CK32" s="30" t="s">
        <v>15</v>
      </c>
      <c r="CL32" s="30"/>
      <c r="CM32" s="30" t="s">
        <v>25</v>
      </c>
      <c r="CN32" s="30"/>
      <c r="CO32" s="30"/>
      <c r="CP32" s="30" t="s">
        <v>12</v>
      </c>
      <c r="CQ32" s="30" t="s">
        <v>15</v>
      </c>
      <c r="CR32" s="30"/>
      <c r="CS32" s="30"/>
      <c r="CT32" s="30"/>
      <c r="CU32" s="31" t="n">
        <f aca="false">COUNTIF(F32:CT32,"МАТ")</f>
        <v>2</v>
      </c>
      <c r="CV32" s="26" t="n">
        <f aca="false">COUNTIF(G32:CU32,"РУС")</f>
        <v>3</v>
      </c>
      <c r="CW32" s="26" t="n">
        <f aca="false">COUNTIF(H32:CV32,"АЛГ")</f>
        <v>0</v>
      </c>
      <c r="CX32" s="26" t="n">
        <f aca="false">COUNTIF(I32:CW32,"ГЕМ")</f>
        <v>0</v>
      </c>
      <c r="CY32" s="26" t="n">
        <f aca="false">COUNTIF(J32:CX32,"ОКР")</f>
        <v>0</v>
      </c>
      <c r="CZ32" s="26" t="n">
        <f aca="false">COUNTIF(K32:CY32,"БИО")</f>
        <v>4</v>
      </c>
      <c r="DA32" s="26" t="n">
        <f aca="false">COUNTIF(L32:CZ32,"ГЕО")</f>
        <v>2</v>
      </c>
      <c r="DB32" s="26" t="n">
        <f aca="false">COUNTIF(M32:DA32,"ИНФ")</f>
        <v>0</v>
      </c>
      <c r="DC32" s="26" t="n">
        <f aca="false">COUNTIF(N32:DB32,"ИСТ")</f>
        <v>0</v>
      </c>
      <c r="DD32" s="26" t="n">
        <f aca="false">COUNTIF(O32:DC32,"ОБЩ")</f>
        <v>0</v>
      </c>
      <c r="DE32" s="26" t="n">
        <f aca="false">COUNTIF(P32:DD32,"ФИЗ")</f>
        <v>0</v>
      </c>
      <c r="DF32" s="26" t="n">
        <f aca="false">COUNTIF(Q32:DE32,"ХИМ")</f>
        <v>0</v>
      </c>
      <c r="DG32" s="26" t="n">
        <f aca="false">COUNTIF(R32:DF32,"АНГ")</f>
        <v>2</v>
      </c>
      <c r="DH32" s="26" t="n">
        <f aca="false">COUNTIF(S32:DG32,"НЕМ")</f>
        <v>0</v>
      </c>
      <c r="DI32" s="26" t="n">
        <f aca="false">COUNTIF(T32:DH32,"ФРА")</f>
        <v>0</v>
      </c>
      <c r="DJ32" s="26" t="n">
        <f aca="false">COUNTIF(U32:DI32,"ЛИТ")</f>
        <v>1</v>
      </c>
      <c r="DK32" s="26" t="n">
        <f aca="false">COUNTIF(V32:DJ32,"ОБЖ")</f>
        <v>0</v>
      </c>
      <c r="DL32" s="26" t="n">
        <f aca="false">COUNTIF(W32:DK32,"ФЗР")</f>
        <v>0</v>
      </c>
      <c r="DM32" s="26" t="n">
        <f aca="false">COUNTIF(X32:DL32,"МУЗ")</f>
        <v>0</v>
      </c>
      <c r="DN32" s="26" t="n">
        <f aca="false">COUNTIF(Y32:DM32,"ТЕХ")</f>
        <v>0</v>
      </c>
      <c r="DO32" s="26" t="n">
        <f aca="false">COUNTIF(Z32:DN32,"АСТ")</f>
        <v>0</v>
      </c>
      <c r="DP32" s="26" t="n">
        <f aca="false">COUNTIF(AA32:DO32,"КУБ")</f>
        <v>0</v>
      </c>
    </row>
    <row r="33" customFormat="false" ht="16.2" hidden="false" customHeight="true" outlineLevel="0" collapsed="false">
      <c r="A33" s="32" t="s">
        <v>74</v>
      </c>
      <c r="B33" s="28" t="s">
        <v>19</v>
      </c>
      <c r="D33" s="29" t="s">
        <v>75</v>
      </c>
      <c r="E33" s="29"/>
      <c r="F33" s="37"/>
      <c r="G33" s="30"/>
      <c r="H33" s="30"/>
      <c r="I33" s="30"/>
      <c r="J33" s="30"/>
      <c r="K33" s="30"/>
      <c r="L33" s="30"/>
      <c r="M33" s="30" t="s">
        <v>12</v>
      </c>
      <c r="N33" s="30" t="s">
        <v>11</v>
      </c>
      <c r="O33" s="30"/>
      <c r="P33" s="30"/>
      <c r="Q33" s="30"/>
      <c r="R33" s="30"/>
      <c r="S33" s="30"/>
      <c r="T33" s="34" t="s">
        <v>12</v>
      </c>
      <c r="U33" s="30"/>
      <c r="V33" s="30"/>
      <c r="W33" s="30"/>
      <c r="X33" s="30"/>
      <c r="Y33" s="34"/>
      <c r="Z33" s="30"/>
      <c r="AA33" s="34"/>
      <c r="AB33" s="30"/>
      <c r="AC33" s="30" t="s">
        <v>11</v>
      </c>
      <c r="AD33" s="30"/>
      <c r="AE33" s="34" t="s">
        <v>22</v>
      </c>
      <c r="AF33" s="30"/>
      <c r="AG33" s="30"/>
      <c r="AH33" s="30"/>
      <c r="AI33" s="30"/>
      <c r="AJ33" s="30"/>
      <c r="AK33" s="30"/>
      <c r="AL33" s="30"/>
      <c r="AM33" s="30" t="s">
        <v>22</v>
      </c>
      <c r="AN33" s="30"/>
      <c r="AO33" s="30"/>
      <c r="AP33" s="30" t="s">
        <v>16</v>
      </c>
      <c r="AQ33" s="30"/>
      <c r="AR33" s="30"/>
      <c r="AS33" s="30"/>
      <c r="AT33" s="30"/>
      <c r="AU33" s="30"/>
      <c r="AV33" s="30"/>
      <c r="AW33" s="30"/>
      <c r="AX33" s="30" t="s">
        <v>15</v>
      </c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 t="s">
        <v>22</v>
      </c>
      <c r="BQ33" s="30"/>
      <c r="BR33" s="30"/>
      <c r="BS33" s="30"/>
      <c r="BT33" s="30"/>
      <c r="BU33" s="30" t="s">
        <v>15</v>
      </c>
      <c r="BV33" s="30"/>
      <c r="BW33" s="30"/>
      <c r="BX33" s="30"/>
      <c r="BY33" s="30" t="s">
        <v>16</v>
      </c>
      <c r="BZ33" s="30"/>
      <c r="CA33" s="30"/>
      <c r="CB33" s="30" t="s">
        <v>22</v>
      </c>
      <c r="CC33" s="30"/>
      <c r="CD33" s="30"/>
      <c r="CE33" s="30"/>
      <c r="CF33" s="30"/>
      <c r="CG33" s="30" t="s">
        <v>15</v>
      </c>
      <c r="CH33" s="30"/>
      <c r="CI33" s="30"/>
      <c r="CJ33" s="30"/>
      <c r="CK33" s="30"/>
      <c r="CL33" s="30"/>
      <c r="CM33" s="30" t="s">
        <v>15</v>
      </c>
      <c r="CN33" s="30"/>
      <c r="CO33" s="30"/>
      <c r="CP33" s="30"/>
      <c r="CQ33" s="30"/>
      <c r="CR33" s="30" t="s">
        <v>22</v>
      </c>
      <c r="CS33" s="30"/>
      <c r="CT33" s="30"/>
      <c r="CU33" s="31" t="n">
        <f aca="false">COUNTIF(F33:CT33,"МАТ")</f>
        <v>2</v>
      </c>
      <c r="CV33" s="26" t="n">
        <f aca="false">COUNTIF(G33:CU33,"РУС")</f>
        <v>2</v>
      </c>
      <c r="CW33" s="26" t="n">
        <f aca="false">COUNTIF(H33:CV33,"АЛГ")</f>
        <v>0</v>
      </c>
      <c r="CX33" s="26" t="n">
        <f aca="false">COUNTIF(I33:CW33,"ГЕМ")</f>
        <v>0</v>
      </c>
      <c r="CY33" s="26" t="n">
        <f aca="false">COUNTIF(J33:CX33,"ОКР")</f>
        <v>0</v>
      </c>
      <c r="CZ33" s="26" t="n">
        <f aca="false">COUNTIF(K33:CY33,"БИО")</f>
        <v>4</v>
      </c>
      <c r="DA33" s="26" t="n">
        <f aca="false">COUNTIF(L33:CZ33,"ГЕО")</f>
        <v>2</v>
      </c>
      <c r="DB33" s="26" t="n">
        <f aca="false">COUNTIF(M33:DA33,"ИНФ")</f>
        <v>0</v>
      </c>
      <c r="DC33" s="26" t="n">
        <f aca="false">COUNTIF(N33:DB33,"ИСТ")</f>
        <v>0</v>
      </c>
      <c r="DD33" s="26" t="n">
        <f aca="false">COUNTIF(O33:DC33,"ОБЩ")</f>
        <v>0</v>
      </c>
      <c r="DE33" s="26" t="n">
        <f aca="false">COUNTIF(P33:DD33,"ФИЗ")</f>
        <v>0</v>
      </c>
      <c r="DF33" s="26" t="n">
        <f aca="false">COUNTIF(Q33:DE33,"ХИМ")</f>
        <v>0</v>
      </c>
      <c r="DG33" s="26" t="n">
        <f aca="false">COUNTIF(R33:DF33,"АНГ")</f>
        <v>5</v>
      </c>
      <c r="DH33" s="26" t="n">
        <f aca="false">COUNTIF(S33:DG33,"НЕМ")</f>
        <v>0</v>
      </c>
      <c r="DI33" s="26" t="n">
        <f aca="false">COUNTIF(T33:DH33,"ФРА")</f>
        <v>0</v>
      </c>
      <c r="DJ33" s="26" t="n">
        <f aca="false">COUNTIF(U33:DI33,"ЛИТ")</f>
        <v>0</v>
      </c>
      <c r="DK33" s="26" t="n">
        <f aca="false">COUNTIF(V33:DJ33,"ОБЖ")</f>
        <v>0</v>
      </c>
      <c r="DL33" s="26" t="n">
        <f aca="false">COUNTIF(W33:DK33,"ФЗР")</f>
        <v>0</v>
      </c>
      <c r="DM33" s="26" t="n">
        <f aca="false">COUNTIF(X33:DL33,"МУЗ")</f>
        <v>0</v>
      </c>
      <c r="DN33" s="26" t="n">
        <f aca="false">COUNTIF(Y33:DM33,"ТЕХ")</f>
        <v>0</v>
      </c>
      <c r="DO33" s="26" t="n">
        <f aca="false">COUNTIF(Z33:DN33,"АСТ")</f>
        <v>0</v>
      </c>
      <c r="DP33" s="26" t="n">
        <f aca="false">COUNTIF(AA33:DO33,"КУБ")</f>
        <v>0</v>
      </c>
    </row>
    <row r="34" customFormat="false" ht="16.2" hidden="false" customHeight="true" outlineLevel="0" collapsed="false">
      <c r="A34" s="32" t="s">
        <v>76</v>
      </c>
      <c r="B34" s="28" t="s">
        <v>14</v>
      </c>
      <c r="D34" s="29" t="s">
        <v>77</v>
      </c>
      <c r="E34" s="29"/>
      <c r="F34" s="37"/>
      <c r="G34" s="30"/>
      <c r="H34" s="30"/>
      <c r="I34" s="30"/>
      <c r="J34" s="30"/>
      <c r="K34" s="30"/>
      <c r="L34" s="30"/>
      <c r="M34" s="30"/>
      <c r="N34" s="30" t="s">
        <v>12</v>
      </c>
      <c r="O34" s="30"/>
      <c r="P34" s="30"/>
      <c r="Q34" s="30"/>
      <c r="R34" s="30"/>
      <c r="S34" s="30"/>
      <c r="T34" s="34"/>
      <c r="U34" s="30"/>
      <c r="V34" s="30"/>
      <c r="W34" s="30"/>
      <c r="X34" s="30" t="s">
        <v>22</v>
      </c>
      <c r="Y34" s="34"/>
      <c r="Z34" s="30"/>
      <c r="AA34" s="34"/>
      <c r="AB34" s="30"/>
      <c r="AC34" s="30"/>
      <c r="AD34" s="30"/>
      <c r="AE34" s="34"/>
      <c r="AF34" s="30"/>
      <c r="AG34" s="30"/>
      <c r="AH34" s="30"/>
      <c r="AI34" s="30"/>
      <c r="AJ34" s="30"/>
      <c r="AK34" s="30"/>
      <c r="AL34" s="30"/>
      <c r="AM34" s="30"/>
      <c r="AN34" s="30"/>
      <c r="AO34" s="30" t="s">
        <v>11</v>
      </c>
      <c r="AP34" s="30"/>
      <c r="AQ34" s="30"/>
      <c r="AR34" s="30" t="s">
        <v>15</v>
      </c>
      <c r="AS34" s="30" t="s">
        <v>16</v>
      </c>
      <c r="AT34" s="30"/>
      <c r="AU34" s="30"/>
      <c r="AV34" s="30"/>
      <c r="AW34" s="30" t="s">
        <v>12</v>
      </c>
      <c r="AX34" s="30" t="s">
        <v>15</v>
      </c>
      <c r="AY34" s="30"/>
      <c r="AZ34" s="30" t="s">
        <v>22</v>
      </c>
      <c r="BA34" s="30" t="s">
        <v>12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 t="s">
        <v>22</v>
      </c>
      <c r="BL34" s="30"/>
      <c r="BM34" s="30"/>
      <c r="BN34" s="30"/>
      <c r="BO34" s="30" t="s">
        <v>22</v>
      </c>
      <c r="BP34" s="30"/>
      <c r="BQ34" s="30"/>
      <c r="BR34" s="30"/>
      <c r="BS34" s="30"/>
      <c r="BT34" s="30"/>
      <c r="BU34" s="30" t="s">
        <v>15</v>
      </c>
      <c r="BV34" s="30"/>
      <c r="BW34" s="30"/>
      <c r="BX34" s="30" t="s">
        <v>12</v>
      </c>
      <c r="BY34" s="30"/>
      <c r="BZ34" s="30"/>
      <c r="CA34" s="30" t="s">
        <v>22</v>
      </c>
      <c r="CB34" s="30" t="s">
        <v>16</v>
      </c>
      <c r="CC34" s="30"/>
      <c r="CD34" s="30"/>
      <c r="CE34" s="30"/>
      <c r="CF34" s="30"/>
      <c r="CG34" s="30" t="s">
        <v>15</v>
      </c>
      <c r="CH34" s="30"/>
      <c r="CI34" s="30"/>
      <c r="CJ34" s="30"/>
      <c r="CK34" s="30"/>
      <c r="CL34" s="30"/>
      <c r="CM34" s="30" t="s">
        <v>15</v>
      </c>
      <c r="CN34" s="30" t="s">
        <v>11</v>
      </c>
      <c r="CO34" s="30"/>
      <c r="CP34" s="30"/>
      <c r="CQ34" s="30" t="s">
        <v>25</v>
      </c>
      <c r="CR34" s="30"/>
      <c r="CS34" s="30" t="s">
        <v>22</v>
      </c>
      <c r="CT34" s="30"/>
      <c r="CU34" s="31" t="n">
        <f aca="false">COUNTIF(F34:CT34,"МАТ")</f>
        <v>2</v>
      </c>
      <c r="CV34" s="26" t="n">
        <f aca="false">COUNTIF(G34:CU34,"РУС")</f>
        <v>4</v>
      </c>
      <c r="CW34" s="26" t="n">
        <f aca="false">COUNTIF(H34:CV34,"АЛГ")</f>
        <v>0</v>
      </c>
      <c r="CX34" s="26" t="n">
        <f aca="false">COUNTIF(I34:CW34,"ГЕМ")</f>
        <v>0</v>
      </c>
      <c r="CY34" s="26" t="n">
        <f aca="false">COUNTIF(J34:CX34,"ОКР")</f>
        <v>0</v>
      </c>
      <c r="CZ34" s="26" t="n">
        <f aca="false">COUNTIF(K34:CY34,"БИО")</f>
        <v>5</v>
      </c>
      <c r="DA34" s="26" t="n">
        <f aca="false">COUNTIF(L34:CZ34,"ГЕО")</f>
        <v>2</v>
      </c>
      <c r="DB34" s="26" t="n">
        <f aca="false">COUNTIF(M34:DA34,"ИНФ")</f>
        <v>0</v>
      </c>
      <c r="DC34" s="26" t="n">
        <f aca="false">COUNTIF(N34:DB34,"ИСТ")</f>
        <v>0</v>
      </c>
      <c r="DD34" s="26" t="n">
        <f aca="false">COUNTIF(O34:DC34,"ОБЩ")</f>
        <v>0</v>
      </c>
      <c r="DE34" s="26" t="n">
        <f aca="false">COUNTIF(P34:DD34,"ФИЗ")</f>
        <v>0</v>
      </c>
      <c r="DF34" s="26" t="n">
        <f aca="false">COUNTIF(Q34:DE34,"ХИМ")</f>
        <v>0</v>
      </c>
      <c r="DG34" s="26" t="n">
        <f aca="false">COUNTIF(R34:DF34,"АНГ")</f>
        <v>6</v>
      </c>
      <c r="DH34" s="26" t="n">
        <f aca="false">COUNTIF(S34:DG34,"НЕМ")</f>
        <v>0</v>
      </c>
      <c r="DI34" s="26" t="n">
        <f aca="false">COUNTIF(T34:DH34,"ФРА")</f>
        <v>0</v>
      </c>
      <c r="DJ34" s="26" t="n">
        <f aca="false">COUNTIF(U34:DI34,"ЛИТ")</f>
        <v>1</v>
      </c>
      <c r="DK34" s="26" t="n">
        <f aca="false">COUNTIF(V34:DJ34,"ОБЖ")</f>
        <v>0</v>
      </c>
      <c r="DL34" s="26" t="n">
        <f aca="false">COUNTIF(W34:DK34,"ФЗР")</f>
        <v>0</v>
      </c>
      <c r="DM34" s="26" t="n">
        <f aca="false">COUNTIF(X34:DL34,"МУЗ")</f>
        <v>0</v>
      </c>
      <c r="DN34" s="26" t="n">
        <f aca="false">COUNTIF(Y34:DM34,"ТЕХ")</f>
        <v>0</v>
      </c>
      <c r="DO34" s="26" t="n">
        <f aca="false">COUNTIF(Z34:DN34,"АСТ")</f>
        <v>0</v>
      </c>
      <c r="DP34" s="26" t="n">
        <f aca="false">COUNTIF(AA34:DO34,"КУБ")</f>
        <v>0</v>
      </c>
    </row>
    <row r="35" customFormat="false" ht="16.2" hidden="false" customHeight="true" outlineLevel="0" collapsed="false">
      <c r="A35" s="32"/>
      <c r="B35" s="28"/>
      <c r="D35" s="29" t="s">
        <v>78</v>
      </c>
      <c r="E35" s="29"/>
      <c r="F35" s="37"/>
      <c r="G35" s="30"/>
      <c r="H35" s="30"/>
      <c r="I35" s="30"/>
      <c r="J35" s="30"/>
      <c r="K35" s="30"/>
      <c r="L35" s="30" t="s">
        <v>12</v>
      </c>
      <c r="M35" s="30"/>
      <c r="N35" s="30" t="s">
        <v>11</v>
      </c>
      <c r="O35" s="30"/>
      <c r="P35" s="30"/>
      <c r="Q35" s="30"/>
      <c r="R35" s="30"/>
      <c r="S35" s="30"/>
      <c r="T35" s="34"/>
      <c r="U35" s="30"/>
      <c r="V35" s="30"/>
      <c r="W35" s="30"/>
      <c r="X35" s="30"/>
      <c r="Y35" s="34" t="s">
        <v>22</v>
      </c>
      <c r="Z35" s="30"/>
      <c r="AA35" s="34"/>
      <c r="AB35" s="30"/>
      <c r="AC35" s="30"/>
      <c r="AD35" s="30"/>
      <c r="AE35" s="34"/>
      <c r="AF35" s="30"/>
      <c r="AG35" s="30"/>
      <c r="AH35" s="30"/>
      <c r="AI35" s="30" t="s">
        <v>12</v>
      </c>
      <c r="AJ35" s="30"/>
      <c r="AK35" s="30"/>
      <c r="AL35" s="30"/>
      <c r="AM35" s="30"/>
      <c r="AN35" s="30"/>
      <c r="AO35" s="30"/>
      <c r="AP35" s="30" t="s">
        <v>22</v>
      </c>
      <c r="AQ35" s="30"/>
      <c r="AR35" s="30"/>
      <c r="AS35" s="30" t="s">
        <v>16</v>
      </c>
      <c r="AT35" s="30"/>
      <c r="AU35" s="30"/>
      <c r="AV35" s="30" t="s">
        <v>15</v>
      </c>
      <c r="AW35" s="30"/>
      <c r="AX35" s="30"/>
      <c r="AY35" s="30"/>
      <c r="AZ35" s="30"/>
      <c r="BA35" s="30"/>
      <c r="BB35" s="30" t="s">
        <v>11</v>
      </c>
      <c r="BC35" s="30"/>
      <c r="BD35" s="30"/>
      <c r="BE35" s="30"/>
      <c r="BF35" s="30"/>
      <c r="BG35" s="30" t="s">
        <v>15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 t="s">
        <v>22</v>
      </c>
      <c r="BS35" s="30" t="s">
        <v>12</v>
      </c>
      <c r="BT35" s="30"/>
      <c r="BU35" s="30"/>
      <c r="BV35" s="30"/>
      <c r="BW35" s="30"/>
      <c r="BX35" s="30"/>
      <c r="BY35" s="30" t="s">
        <v>15</v>
      </c>
      <c r="BZ35" s="30"/>
      <c r="CA35" s="30"/>
      <c r="CB35" s="30" t="s">
        <v>16</v>
      </c>
      <c r="CC35" s="30"/>
      <c r="CD35" s="30" t="s">
        <v>22</v>
      </c>
      <c r="CE35" s="30"/>
      <c r="CF35" s="30"/>
      <c r="CG35" s="30" t="s">
        <v>15</v>
      </c>
      <c r="CH35" s="30" t="s">
        <v>12</v>
      </c>
      <c r="CI35" s="30"/>
      <c r="CJ35" s="30"/>
      <c r="CK35" s="30"/>
      <c r="CL35" s="30"/>
      <c r="CM35" s="30" t="s">
        <v>15</v>
      </c>
      <c r="CN35" s="30"/>
      <c r="CO35" s="30"/>
      <c r="CP35" s="30"/>
      <c r="CQ35" s="30" t="s">
        <v>25</v>
      </c>
      <c r="CR35" s="30"/>
      <c r="CS35" s="30"/>
      <c r="CT35" s="30"/>
      <c r="CU35" s="31" t="n">
        <f aca="false">COUNTIF(F35:CT35,"МАТ")</f>
        <v>2</v>
      </c>
      <c r="CV35" s="26" t="n">
        <f aca="false">COUNTIF(G35:CU35,"РУС")</f>
        <v>4</v>
      </c>
      <c r="CW35" s="26" t="n">
        <f aca="false">COUNTIF(H35:CV35,"АЛГ")</f>
        <v>0</v>
      </c>
      <c r="CX35" s="26" t="n">
        <f aca="false">COUNTIF(I35:CW35,"ГЕМ")</f>
        <v>0</v>
      </c>
      <c r="CY35" s="26" t="n">
        <f aca="false">COUNTIF(J35:CX35,"ОКР")</f>
        <v>0</v>
      </c>
      <c r="CZ35" s="26" t="n">
        <f aca="false">COUNTIF(K35:CY35,"БИО")</f>
        <v>5</v>
      </c>
      <c r="DA35" s="26" t="n">
        <f aca="false">COUNTIF(L35:CZ35,"ГЕО")</f>
        <v>2</v>
      </c>
      <c r="DB35" s="26" t="n">
        <f aca="false">COUNTIF(M35:DA35,"ИНФ")</f>
        <v>0</v>
      </c>
      <c r="DC35" s="26" t="n">
        <f aca="false">COUNTIF(N35:DB35,"ИСТ")</f>
        <v>0</v>
      </c>
      <c r="DD35" s="26" t="n">
        <f aca="false">COUNTIF(O35:DC35,"ОБЩ")</f>
        <v>0</v>
      </c>
      <c r="DE35" s="26" t="n">
        <f aca="false">COUNTIF(P35:DD35,"ФИЗ")</f>
        <v>0</v>
      </c>
      <c r="DF35" s="26" t="n">
        <f aca="false">COUNTIF(Q35:DE35,"ХИМ")</f>
        <v>0</v>
      </c>
      <c r="DG35" s="26" t="n">
        <f aca="false">COUNTIF(R35:DF35,"АНГ")</f>
        <v>4</v>
      </c>
      <c r="DH35" s="26" t="n">
        <f aca="false">COUNTIF(S35:DG35,"НЕМ")</f>
        <v>0</v>
      </c>
      <c r="DI35" s="26" t="n">
        <f aca="false">COUNTIF(T35:DH35,"ФРА")</f>
        <v>0</v>
      </c>
      <c r="DJ35" s="26" t="n">
        <f aca="false">COUNTIF(U35:DI35,"ЛИТ")</f>
        <v>1</v>
      </c>
      <c r="DK35" s="26" t="n">
        <f aca="false">COUNTIF(V35:DJ35,"ОБЖ")</f>
        <v>0</v>
      </c>
      <c r="DL35" s="26" t="n">
        <f aca="false">COUNTIF(W35:DK35,"ФЗР")</f>
        <v>0</v>
      </c>
      <c r="DM35" s="26" t="n">
        <f aca="false">COUNTIF(X35:DL35,"МУЗ")</f>
        <v>0</v>
      </c>
      <c r="DN35" s="26" t="n">
        <f aca="false">COUNTIF(Y35:DM35,"ТЕХ")</f>
        <v>0</v>
      </c>
      <c r="DO35" s="26" t="n">
        <f aca="false">COUNTIF(Z35:DN35,"АСТ")</f>
        <v>0</v>
      </c>
      <c r="DP35" s="26" t="n">
        <f aca="false">COUNTIF(AA35:DO35,"КУБ")</f>
        <v>0</v>
      </c>
    </row>
    <row r="36" customFormat="false" ht="16.2" hidden="false" customHeight="true" outlineLevel="0" collapsed="false">
      <c r="A36" s="32"/>
      <c r="B36" s="28"/>
      <c r="D36" s="29" t="s">
        <v>79</v>
      </c>
      <c r="E36" s="29"/>
      <c r="F36" s="37"/>
      <c r="G36" s="30"/>
      <c r="H36" s="30"/>
      <c r="I36" s="30"/>
      <c r="J36" s="30"/>
      <c r="K36" s="30"/>
      <c r="L36" s="30" t="s">
        <v>12</v>
      </c>
      <c r="M36" s="30"/>
      <c r="N36" s="30" t="s">
        <v>11</v>
      </c>
      <c r="O36" s="30"/>
      <c r="P36" s="30"/>
      <c r="Q36" s="30"/>
      <c r="R36" s="30"/>
      <c r="S36" s="30"/>
      <c r="T36" s="34"/>
      <c r="U36" s="30"/>
      <c r="V36" s="30"/>
      <c r="W36" s="30"/>
      <c r="X36" s="30" t="s">
        <v>22</v>
      </c>
      <c r="Y36" s="34"/>
      <c r="Z36" s="30"/>
      <c r="AA36" s="34"/>
      <c r="AB36" s="30"/>
      <c r="AC36" s="30"/>
      <c r="AD36" s="30"/>
      <c r="AE36" s="34"/>
      <c r="AF36" s="30"/>
      <c r="AG36" s="30"/>
      <c r="AH36" s="30"/>
      <c r="AI36" s="30"/>
      <c r="AJ36" s="30"/>
      <c r="AK36" s="30"/>
      <c r="AL36" s="30"/>
      <c r="AM36" s="30"/>
      <c r="AN36" s="30"/>
      <c r="AO36" s="30" t="s">
        <v>22</v>
      </c>
      <c r="AP36" s="30"/>
      <c r="AQ36" s="30"/>
      <c r="AR36" s="30" t="s">
        <v>15</v>
      </c>
      <c r="AS36" s="30" t="s">
        <v>16</v>
      </c>
      <c r="AT36" s="30"/>
      <c r="AU36" s="30"/>
      <c r="AV36" s="30"/>
      <c r="AW36" s="30"/>
      <c r="AX36" s="30"/>
      <c r="AY36" s="30"/>
      <c r="AZ36" s="30"/>
      <c r="BA36" s="30"/>
      <c r="BB36" s="30" t="s">
        <v>11</v>
      </c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 t="s">
        <v>22</v>
      </c>
      <c r="BQ36" s="30"/>
      <c r="BR36" s="30"/>
      <c r="BS36" s="30" t="s">
        <v>12</v>
      </c>
      <c r="BT36" s="30"/>
      <c r="BU36" s="30" t="s">
        <v>15</v>
      </c>
      <c r="BV36" s="30"/>
      <c r="BW36" s="30"/>
      <c r="BX36" s="30"/>
      <c r="BY36" s="30" t="s">
        <v>12</v>
      </c>
      <c r="BZ36" s="30"/>
      <c r="CA36" s="30"/>
      <c r="CB36" s="30" t="s">
        <v>16</v>
      </c>
      <c r="CC36" s="30"/>
      <c r="CD36" s="30"/>
      <c r="CE36" s="30"/>
      <c r="CF36" s="30" t="s">
        <v>12</v>
      </c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 t="s">
        <v>25</v>
      </c>
      <c r="CU36" s="31" t="n">
        <f aca="false">COUNTIF(F36:CT36,"МАТ")</f>
        <v>2</v>
      </c>
      <c r="CV36" s="26" t="n">
        <f aca="false">COUNTIF(G36:CU36,"РУС")</f>
        <v>4</v>
      </c>
      <c r="CW36" s="26" t="n">
        <f aca="false">COUNTIF(H36:CV36,"АЛГ")</f>
        <v>0</v>
      </c>
      <c r="CX36" s="26" t="n">
        <f aca="false">COUNTIF(I36:CW36,"ГЕМ")</f>
        <v>0</v>
      </c>
      <c r="CY36" s="26" t="n">
        <f aca="false">COUNTIF(J36:CX36,"ОКР")</f>
        <v>0</v>
      </c>
      <c r="CZ36" s="26" t="n">
        <f aca="false">COUNTIF(K36:CY36,"БИО")</f>
        <v>2</v>
      </c>
      <c r="DA36" s="26" t="n">
        <f aca="false">COUNTIF(L36:CZ36,"ГЕО")</f>
        <v>2</v>
      </c>
      <c r="DB36" s="26" t="n">
        <f aca="false">COUNTIF(M36:DA36,"ИНФ")</f>
        <v>0</v>
      </c>
      <c r="DC36" s="26" t="n">
        <f aca="false">COUNTIF(N36:DB36,"ИСТ")</f>
        <v>0</v>
      </c>
      <c r="DD36" s="26" t="n">
        <f aca="false">COUNTIF(O36:DC36,"ОБЩ")</f>
        <v>0</v>
      </c>
      <c r="DE36" s="26" t="n">
        <f aca="false">COUNTIF(P36:DD36,"ФИЗ")</f>
        <v>0</v>
      </c>
      <c r="DF36" s="26" t="n">
        <f aca="false">COUNTIF(Q36:DE36,"ХИМ")</f>
        <v>0</v>
      </c>
      <c r="DG36" s="26" t="n">
        <f aca="false">COUNTIF(R36:DF36,"АНГ")</f>
        <v>3</v>
      </c>
      <c r="DH36" s="26" t="n">
        <f aca="false">COUNTIF(S36:DG36,"НЕМ")</f>
        <v>0</v>
      </c>
      <c r="DI36" s="26" t="n">
        <f aca="false">COUNTIF(T36:DH36,"ФРА")</f>
        <v>0</v>
      </c>
      <c r="DJ36" s="26" t="n">
        <f aca="false">COUNTIF(U36:DI36,"ЛИТ")</f>
        <v>1</v>
      </c>
      <c r="DK36" s="26" t="n">
        <f aca="false">COUNTIF(V36:DJ36,"ОБЖ")</f>
        <v>0</v>
      </c>
      <c r="DL36" s="26" t="n">
        <f aca="false">COUNTIF(W36:DK36,"ФЗР")</f>
        <v>0</v>
      </c>
      <c r="DM36" s="26" t="n">
        <f aca="false">COUNTIF(X36:DL36,"МУЗ")</f>
        <v>0</v>
      </c>
      <c r="DN36" s="26" t="n">
        <f aca="false">COUNTIF(Y36:DM36,"ТЕХ")</f>
        <v>0</v>
      </c>
      <c r="DO36" s="26" t="n">
        <f aca="false">COUNTIF(Z36:DN36,"АСТ")</f>
        <v>0</v>
      </c>
      <c r="DP36" s="26" t="n">
        <f aca="false">COUNTIF(AA36:DO36,"КУБ")</f>
        <v>0</v>
      </c>
    </row>
    <row r="37" customFormat="false" ht="16.2" hidden="false" customHeight="true" outlineLevel="0" collapsed="false">
      <c r="A37" s="32"/>
      <c r="B37" s="28"/>
      <c r="D37" s="29" t="s">
        <v>80</v>
      </c>
      <c r="E37" s="29"/>
      <c r="F37" s="37"/>
      <c r="G37" s="30"/>
      <c r="H37" s="30"/>
      <c r="I37" s="30"/>
      <c r="J37" s="30"/>
      <c r="K37" s="30"/>
      <c r="L37" s="30" t="s">
        <v>12</v>
      </c>
      <c r="M37" s="30" t="s">
        <v>11</v>
      </c>
      <c r="N37" s="30"/>
      <c r="O37" s="30"/>
      <c r="P37" s="30"/>
      <c r="Q37" s="30"/>
      <c r="R37" s="30"/>
      <c r="S37" s="30"/>
      <c r="T37" s="34"/>
      <c r="U37" s="30"/>
      <c r="V37" s="30"/>
      <c r="W37" s="30"/>
      <c r="X37" s="30" t="s">
        <v>22</v>
      </c>
      <c r="Y37" s="34"/>
      <c r="Z37" s="30"/>
      <c r="AA37" s="34"/>
      <c r="AB37" s="30"/>
      <c r="AC37" s="30"/>
      <c r="AD37" s="30"/>
      <c r="AE37" s="34"/>
      <c r="AF37" s="30"/>
      <c r="AG37" s="30"/>
      <c r="AH37" s="30"/>
      <c r="AI37" s="30"/>
      <c r="AJ37" s="30"/>
      <c r="AK37" s="30"/>
      <c r="AL37" s="30"/>
      <c r="AM37" s="30"/>
      <c r="AN37" s="30"/>
      <c r="AO37" s="30" t="s">
        <v>22</v>
      </c>
      <c r="AP37" s="30"/>
      <c r="AQ37" s="30"/>
      <c r="AR37" s="30"/>
      <c r="AS37" s="30" t="s">
        <v>16</v>
      </c>
      <c r="AT37" s="30"/>
      <c r="AU37" s="30"/>
      <c r="AV37" s="30" t="s">
        <v>15</v>
      </c>
      <c r="AW37" s="30"/>
      <c r="AX37" s="30"/>
      <c r="AY37" s="30"/>
      <c r="AZ37" s="30"/>
      <c r="BA37" s="30"/>
      <c r="BB37" s="30"/>
      <c r="BC37" s="30" t="s">
        <v>11</v>
      </c>
      <c r="BD37" s="30"/>
      <c r="BE37" s="30"/>
      <c r="BF37" s="30"/>
      <c r="BG37" s="30" t="s">
        <v>15</v>
      </c>
      <c r="BH37" s="30"/>
      <c r="BI37" s="30"/>
      <c r="BJ37" s="30"/>
      <c r="BK37" s="30"/>
      <c r="BL37" s="30"/>
      <c r="BM37" s="30"/>
      <c r="BN37" s="30"/>
      <c r="BO37" s="30"/>
      <c r="BP37" s="30" t="s">
        <v>22</v>
      </c>
      <c r="BQ37" s="30"/>
      <c r="BR37" s="30" t="s">
        <v>12</v>
      </c>
      <c r="BS37" s="30"/>
      <c r="BT37" s="30"/>
      <c r="BU37" s="30"/>
      <c r="BV37" s="30"/>
      <c r="BW37" s="30"/>
      <c r="BX37" s="30"/>
      <c r="BY37" s="30" t="s">
        <v>15</v>
      </c>
      <c r="BZ37" s="30"/>
      <c r="CA37" s="30"/>
      <c r="CB37" s="30" t="s">
        <v>16</v>
      </c>
      <c r="CC37" s="30"/>
      <c r="CD37" s="30"/>
      <c r="CE37" s="30"/>
      <c r="CF37" s="30"/>
      <c r="CG37" s="30"/>
      <c r="CH37" s="30"/>
      <c r="CI37" s="30"/>
      <c r="CJ37" s="30"/>
      <c r="CK37" s="30" t="s">
        <v>15</v>
      </c>
      <c r="CL37" s="30"/>
      <c r="CM37" s="30"/>
      <c r="CN37" s="30"/>
      <c r="CO37" s="30"/>
      <c r="CP37" s="30"/>
      <c r="CQ37" s="30" t="s">
        <v>25</v>
      </c>
      <c r="CR37" s="30"/>
      <c r="CS37" s="30"/>
      <c r="CT37" s="30"/>
      <c r="CU37" s="31" t="n">
        <f aca="false">COUNTIF(F37:CT37,"МАТ")</f>
        <v>2</v>
      </c>
      <c r="CV37" s="26" t="n">
        <f aca="false">COUNTIF(G37:CU37,"РУС")</f>
        <v>2</v>
      </c>
      <c r="CW37" s="26" t="n">
        <f aca="false">COUNTIF(H37:CV37,"АЛГ")</f>
        <v>0</v>
      </c>
      <c r="CX37" s="26" t="n">
        <f aca="false">COUNTIF(I37:CW37,"ГЕМ")</f>
        <v>0</v>
      </c>
      <c r="CY37" s="26" t="n">
        <f aca="false">COUNTIF(J37:CX37,"ОКР")</f>
        <v>0</v>
      </c>
      <c r="CZ37" s="26" t="n">
        <f aca="false">COUNTIF(K37:CY37,"БИО")</f>
        <v>4</v>
      </c>
      <c r="DA37" s="26" t="n">
        <f aca="false">COUNTIF(L37:CZ37,"ГЕО")</f>
        <v>2</v>
      </c>
      <c r="DB37" s="26" t="n">
        <f aca="false">COUNTIF(M37:DA37,"ИНФ")</f>
        <v>0</v>
      </c>
      <c r="DC37" s="26" t="n">
        <f aca="false">COUNTIF(N37:DB37,"ИСТ")</f>
        <v>0</v>
      </c>
      <c r="DD37" s="26" t="n">
        <f aca="false">COUNTIF(O37:DC37,"ОБЩ")</f>
        <v>0</v>
      </c>
      <c r="DE37" s="26" t="n">
        <f aca="false">COUNTIF(P37:DD37,"ФИЗ")</f>
        <v>0</v>
      </c>
      <c r="DF37" s="26" t="n">
        <f aca="false">COUNTIF(Q37:DE37,"ХИМ")</f>
        <v>0</v>
      </c>
      <c r="DG37" s="26" t="n">
        <f aca="false">COUNTIF(R37:DF37,"АНГ")</f>
        <v>3</v>
      </c>
      <c r="DH37" s="26" t="n">
        <f aca="false">COUNTIF(S37:DG37,"НЕМ")</f>
        <v>0</v>
      </c>
      <c r="DI37" s="26" t="n">
        <f aca="false">COUNTIF(T37:DH37,"ФРА")</f>
        <v>0</v>
      </c>
      <c r="DJ37" s="26" t="n">
        <f aca="false">COUNTIF(U37:DI37,"ЛИТ")</f>
        <v>1</v>
      </c>
      <c r="DK37" s="26" t="n">
        <f aca="false">COUNTIF(V37:DJ37,"ОБЖ")</f>
        <v>0</v>
      </c>
      <c r="DL37" s="26" t="n">
        <f aca="false">COUNTIF(W37:DK37,"ФЗР")</f>
        <v>0</v>
      </c>
      <c r="DM37" s="26" t="n">
        <f aca="false">COUNTIF(X37:DL37,"МУЗ")</f>
        <v>0</v>
      </c>
      <c r="DN37" s="26" t="n">
        <f aca="false">COUNTIF(Y37:DM37,"ТЕХ")</f>
        <v>0</v>
      </c>
      <c r="DO37" s="26" t="n">
        <f aca="false">COUNTIF(Z37:DN37,"АСТ")</f>
        <v>0</v>
      </c>
      <c r="DP37" s="26" t="n">
        <f aca="false">COUNTIF(AA37:DO37,"КУБ")</f>
        <v>0</v>
      </c>
    </row>
    <row r="38" customFormat="false" ht="16.2" hidden="false" customHeight="true" outlineLevel="0" collapsed="false">
      <c r="A38" s="32"/>
      <c r="B38" s="28"/>
      <c r="D38" s="29" t="s">
        <v>81</v>
      </c>
      <c r="E38" s="29"/>
      <c r="F38" s="37"/>
      <c r="G38" s="30"/>
      <c r="H38" s="30"/>
      <c r="I38" s="30"/>
      <c r="J38" s="30"/>
      <c r="K38" s="30"/>
      <c r="L38" s="30" t="s">
        <v>12</v>
      </c>
      <c r="M38" s="30"/>
      <c r="N38" s="30" t="s">
        <v>11</v>
      </c>
      <c r="O38" s="30"/>
      <c r="P38" s="30"/>
      <c r="Q38" s="30"/>
      <c r="R38" s="30"/>
      <c r="S38" s="30" t="s">
        <v>16</v>
      </c>
      <c r="T38" s="34" t="s">
        <v>12</v>
      </c>
      <c r="U38" s="30"/>
      <c r="V38" s="30"/>
      <c r="W38" s="30"/>
      <c r="X38" s="30" t="s">
        <v>22</v>
      </c>
      <c r="Y38" s="34"/>
      <c r="Z38" s="30"/>
      <c r="AA38" s="34"/>
      <c r="AB38" s="30"/>
      <c r="AC38" s="30"/>
      <c r="AD38" s="30"/>
      <c r="AE38" s="34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 t="s">
        <v>22</v>
      </c>
      <c r="AQ38" s="30" t="s">
        <v>15</v>
      </c>
      <c r="AR38" s="30"/>
      <c r="AS38" s="30"/>
      <c r="AT38" s="30"/>
      <c r="AU38" s="30"/>
      <c r="AV38" s="30"/>
      <c r="AW38" s="30" t="s">
        <v>15</v>
      </c>
      <c r="AX38" s="30"/>
      <c r="AY38" s="30"/>
      <c r="AZ38" s="30"/>
      <c r="BA38" s="30"/>
      <c r="BB38" s="30"/>
      <c r="BC38" s="30" t="s">
        <v>11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 t="s">
        <v>15</v>
      </c>
      <c r="BO38" s="30"/>
      <c r="BP38" s="30"/>
      <c r="BQ38" s="30"/>
      <c r="BR38" s="30"/>
      <c r="BS38" s="30"/>
      <c r="BT38" s="30" t="s">
        <v>22</v>
      </c>
      <c r="BU38" s="30"/>
      <c r="BV38" s="30"/>
      <c r="BW38" s="30"/>
      <c r="BX38" s="30"/>
      <c r="BY38" s="30"/>
      <c r="BZ38" s="30" t="s">
        <v>15</v>
      </c>
      <c r="CA38" s="30"/>
      <c r="CB38" s="30"/>
      <c r="CC38" s="30"/>
      <c r="CD38" s="30"/>
      <c r="CE38" s="30"/>
      <c r="CF38" s="30" t="s">
        <v>22</v>
      </c>
      <c r="CG38" s="30"/>
      <c r="CH38" s="30"/>
      <c r="CI38" s="30"/>
      <c r="CJ38" s="30"/>
      <c r="CK38" s="30"/>
      <c r="CL38" s="30"/>
      <c r="CM38" s="30" t="s">
        <v>11</v>
      </c>
      <c r="CN38" s="30"/>
      <c r="CO38" s="30"/>
      <c r="CP38" s="30"/>
      <c r="CQ38" s="30"/>
      <c r="CR38" s="30" t="s">
        <v>16</v>
      </c>
      <c r="CS38" s="30"/>
      <c r="CT38" s="30"/>
      <c r="CU38" s="31" t="n">
        <f aca="false">COUNTIF(F38:CT38,"МАТ")</f>
        <v>3</v>
      </c>
      <c r="CV38" s="26" t="n">
        <f aca="false">COUNTIF(G38:CU38,"РУС")</f>
        <v>2</v>
      </c>
      <c r="CW38" s="26" t="n">
        <f aca="false">COUNTIF(H38:CV38,"АЛГ")</f>
        <v>0</v>
      </c>
      <c r="CX38" s="26" t="n">
        <f aca="false">COUNTIF(I38:CW38,"ГЕМ")</f>
        <v>0</v>
      </c>
      <c r="CY38" s="26" t="n">
        <f aca="false">COUNTIF(J38:CX38,"ОКР")</f>
        <v>0</v>
      </c>
      <c r="CZ38" s="26" t="n">
        <f aca="false">COUNTIF(K38:CY38,"БИО")</f>
        <v>4</v>
      </c>
      <c r="DA38" s="26" t="n">
        <f aca="false">COUNTIF(L38:CZ38,"ГЕО")</f>
        <v>2</v>
      </c>
      <c r="DB38" s="26" t="n">
        <f aca="false">COUNTIF(M38:DA38,"ИНФ")</f>
        <v>0</v>
      </c>
      <c r="DC38" s="26" t="n">
        <f aca="false">COUNTIF(N38:DB38,"ИСТ")</f>
        <v>0</v>
      </c>
      <c r="DD38" s="26" t="n">
        <f aca="false">COUNTIF(O38:DC38,"ОБЩ")</f>
        <v>0</v>
      </c>
      <c r="DE38" s="26" t="n">
        <f aca="false">COUNTIF(P38:DD38,"ФИЗ")</f>
        <v>0</v>
      </c>
      <c r="DF38" s="26" t="n">
        <f aca="false">COUNTIF(Q38:DE38,"ХИМ")</f>
        <v>0</v>
      </c>
      <c r="DG38" s="26" t="n">
        <f aca="false">COUNTIF(R38:DF38,"АНГ")</f>
        <v>4</v>
      </c>
      <c r="DH38" s="26" t="n">
        <f aca="false">COUNTIF(S38:DG38,"НЕМ")</f>
        <v>0</v>
      </c>
      <c r="DI38" s="26" t="n">
        <f aca="false">COUNTIF(T38:DH38,"ФРА")</f>
        <v>0</v>
      </c>
      <c r="DJ38" s="26" t="n">
        <f aca="false">COUNTIF(U38:DI38,"ЛИТ")</f>
        <v>0</v>
      </c>
      <c r="DK38" s="26" t="n">
        <f aca="false">COUNTIF(V38:DJ38,"ОБЖ")</f>
        <v>0</v>
      </c>
      <c r="DL38" s="26" t="n">
        <f aca="false">COUNTIF(W38:DK38,"ФЗР")</f>
        <v>0</v>
      </c>
      <c r="DM38" s="26" t="n">
        <f aca="false">COUNTIF(X38:DL38,"МУЗ")</f>
        <v>0</v>
      </c>
      <c r="DN38" s="26" t="n">
        <f aca="false">COUNTIF(Y38:DM38,"ТЕХ")</f>
        <v>0</v>
      </c>
      <c r="DO38" s="26" t="n">
        <f aca="false">COUNTIF(Z38:DN38,"АСТ")</f>
        <v>0</v>
      </c>
      <c r="DP38" s="26" t="n">
        <f aca="false">COUNTIF(AA38:DO38,"КУБ")</f>
        <v>0</v>
      </c>
    </row>
    <row r="39" customFormat="false" ht="16.2" hidden="false" customHeight="true" outlineLevel="0" collapsed="false">
      <c r="A39" s="32" t="s">
        <v>82</v>
      </c>
      <c r="B39" s="28" t="s">
        <v>12</v>
      </c>
      <c r="D39" s="29" t="s">
        <v>83</v>
      </c>
      <c r="E39" s="29"/>
      <c r="F39" s="37"/>
      <c r="G39" s="30"/>
      <c r="H39" s="30"/>
      <c r="I39" s="30"/>
      <c r="J39" s="30"/>
      <c r="K39" s="30"/>
      <c r="L39" s="30"/>
      <c r="M39" s="30" t="s">
        <v>12</v>
      </c>
      <c r="N39" s="30"/>
      <c r="O39" s="30"/>
      <c r="P39" s="30"/>
      <c r="Q39" s="30"/>
      <c r="R39" s="30"/>
      <c r="S39" s="34"/>
      <c r="T39" s="30"/>
      <c r="U39" s="30"/>
      <c r="V39" s="30"/>
      <c r="W39" s="30"/>
      <c r="X39" s="30"/>
      <c r="Y39" s="30"/>
      <c r="Z39" s="34"/>
      <c r="AA39" s="30" t="s">
        <v>22</v>
      </c>
      <c r="AB39" s="30"/>
      <c r="AC39" s="30"/>
      <c r="AD39" s="30" t="s">
        <v>16</v>
      </c>
      <c r="AE39" s="30"/>
      <c r="AF39" s="30"/>
      <c r="AG39" s="34"/>
      <c r="AH39" s="30"/>
      <c r="AI39" s="30"/>
      <c r="AJ39" s="30" t="s">
        <v>22</v>
      </c>
      <c r="AK39" s="34"/>
      <c r="AL39" s="30" t="s">
        <v>11</v>
      </c>
      <c r="AM39" s="30"/>
      <c r="AN39" s="30"/>
      <c r="AO39" s="30"/>
      <c r="AP39" s="30" t="s">
        <v>12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 t="s">
        <v>16</v>
      </c>
      <c r="BB39" s="30" t="s">
        <v>15</v>
      </c>
      <c r="BC39" s="30"/>
      <c r="BD39" s="30"/>
      <c r="BE39" s="30"/>
      <c r="BF39" s="30"/>
      <c r="BG39" s="30" t="s">
        <v>16</v>
      </c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 t="s">
        <v>22</v>
      </c>
      <c r="BU39" s="30" t="s">
        <v>12</v>
      </c>
      <c r="BV39" s="30"/>
      <c r="BW39" s="30"/>
      <c r="BX39" s="30"/>
      <c r="BY39" s="30"/>
      <c r="BZ39" s="30" t="s">
        <v>11</v>
      </c>
      <c r="CA39" s="30"/>
      <c r="CB39" s="30"/>
      <c r="CC39" s="30"/>
      <c r="CD39" s="30"/>
      <c r="CE39" s="30"/>
      <c r="CF39" s="30" t="s">
        <v>15</v>
      </c>
      <c r="CG39" s="30"/>
      <c r="CH39" s="30"/>
      <c r="CI39" s="30"/>
      <c r="CJ39" s="30" t="s">
        <v>12</v>
      </c>
      <c r="CK39" s="30"/>
      <c r="CL39" s="30"/>
      <c r="CM39" s="30"/>
      <c r="CN39" s="30" t="s">
        <v>22</v>
      </c>
      <c r="CO39" s="30"/>
      <c r="CP39" s="30"/>
      <c r="CQ39" s="30"/>
      <c r="CR39" s="30"/>
      <c r="CS39" s="30"/>
      <c r="CT39" s="30"/>
      <c r="CU39" s="31" t="n">
        <f aca="false">COUNTIF(F39:CT39,"МАТ")</f>
        <v>2</v>
      </c>
      <c r="CV39" s="26" t="n">
        <f aca="false">COUNTIF(G39:CU39,"РУС")</f>
        <v>4</v>
      </c>
      <c r="CW39" s="26" t="n">
        <f aca="false">COUNTIF(H39:CV39,"АЛГ")</f>
        <v>0</v>
      </c>
      <c r="CX39" s="26" t="n">
        <f aca="false">COUNTIF(I39:CW39,"ГЕМ")</f>
        <v>0</v>
      </c>
      <c r="CY39" s="26" t="n">
        <f aca="false">COUNTIF(J39:CX39,"ОКР")</f>
        <v>0</v>
      </c>
      <c r="CZ39" s="26" t="n">
        <f aca="false">COUNTIF(K39:CY39,"БИО")</f>
        <v>2</v>
      </c>
      <c r="DA39" s="26" t="n">
        <f aca="false">COUNTIF(L39:CZ39,"ГЕО")</f>
        <v>3</v>
      </c>
      <c r="DB39" s="26" t="n">
        <f aca="false">COUNTIF(M39:DA39,"ИНФ")</f>
        <v>0</v>
      </c>
      <c r="DC39" s="26" t="n">
        <f aca="false">COUNTIF(N39:DB39,"ИСТ")</f>
        <v>0</v>
      </c>
      <c r="DD39" s="26" t="n">
        <f aca="false">COUNTIF(O39:DC39,"ОБЩ")</f>
        <v>0</v>
      </c>
      <c r="DE39" s="26" t="n">
        <f aca="false">COUNTIF(P39:DD39,"ФИЗ")</f>
        <v>0</v>
      </c>
      <c r="DF39" s="26" t="n">
        <f aca="false">COUNTIF(Q39:DE39,"ХИМ")</f>
        <v>0</v>
      </c>
      <c r="DG39" s="26" t="n">
        <f aca="false">COUNTIF(R39:DF39,"АНГ")</f>
        <v>4</v>
      </c>
      <c r="DH39" s="26" t="n">
        <f aca="false">COUNTIF(S39:DG39,"НЕМ")</f>
        <v>0</v>
      </c>
      <c r="DI39" s="26" t="n">
        <f aca="false">COUNTIF(T39:DH39,"ФРА")</f>
        <v>0</v>
      </c>
      <c r="DJ39" s="26" t="n">
        <f aca="false">COUNTIF(U39:DI39,"ЛИТ")</f>
        <v>0</v>
      </c>
      <c r="DK39" s="26" t="n">
        <f aca="false">COUNTIF(V39:DJ39,"ОБЖ")</f>
        <v>0</v>
      </c>
      <c r="DL39" s="26" t="n">
        <f aca="false">COUNTIF(W39:DK39,"ФЗР")</f>
        <v>0</v>
      </c>
      <c r="DM39" s="26" t="n">
        <f aca="false">COUNTIF(X39:DL39,"МУЗ")</f>
        <v>0</v>
      </c>
      <c r="DN39" s="26" t="n">
        <f aca="false">COUNTIF(Y39:DM39,"ТЕХ")</f>
        <v>0</v>
      </c>
      <c r="DO39" s="26" t="n">
        <f aca="false">COUNTIF(Z39:DN39,"АСТ")</f>
        <v>0</v>
      </c>
      <c r="DP39" s="26" t="n">
        <f aca="false">COUNTIF(AA39:DO39,"КУБ")</f>
        <v>0</v>
      </c>
    </row>
    <row r="40" customFormat="false" ht="16.2" hidden="false" customHeight="true" outlineLevel="0" collapsed="false">
      <c r="A40" s="32" t="s">
        <v>84</v>
      </c>
      <c r="B40" s="28" t="s">
        <v>29</v>
      </c>
      <c r="D40" s="29" t="s">
        <v>85</v>
      </c>
      <c r="E40" s="29"/>
      <c r="F40" s="37"/>
      <c r="G40" s="30"/>
      <c r="H40" s="30"/>
      <c r="I40" s="30" t="s">
        <v>11</v>
      </c>
      <c r="J40" s="30"/>
      <c r="K40" s="30"/>
      <c r="L40" s="30" t="s">
        <v>12</v>
      </c>
      <c r="M40" s="30"/>
      <c r="N40" s="30"/>
      <c r="O40" s="30"/>
      <c r="P40" s="30"/>
      <c r="Q40" s="30"/>
      <c r="R40" s="30"/>
      <c r="S40" s="34"/>
      <c r="T40" s="30"/>
      <c r="U40" s="30"/>
      <c r="V40" s="30"/>
      <c r="W40" s="30"/>
      <c r="X40" s="30"/>
      <c r="Y40" s="30" t="s">
        <v>15</v>
      </c>
      <c r="Z40" s="34"/>
      <c r="AA40" s="30" t="s">
        <v>16</v>
      </c>
      <c r="AB40" s="30"/>
      <c r="AC40" s="30"/>
      <c r="AD40" s="30"/>
      <c r="AE40" s="30"/>
      <c r="AF40" s="30" t="s">
        <v>11</v>
      </c>
      <c r="AG40" s="30" t="s">
        <v>16</v>
      </c>
      <c r="AH40" s="30"/>
      <c r="AI40" s="30"/>
      <c r="AJ40" s="30"/>
      <c r="AK40" s="34"/>
      <c r="AL40" s="30" t="s">
        <v>11</v>
      </c>
      <c r="AM40" s="30"/>
      <c r="AN40" s="30"/>
      <c r="AO40" s="30"/>
      <c r="AP40" s="30" t="s">
        <v>22</v>
      </c>
      <c r="AQ40" s="30" t="s">
        <v>15</v>
      </c>
      <c r="AR40" s="30"/>
      <c r="AS40" s="30"/>
      <c r="AT40" s="30"/>
      <c r="AU40" s="30"/>
      <c r="AV40" s="30"/>
      <c r="AW40" s="30"/>
      <c r="AX40" s="30"/>
      <c r="AY40" s="30" t="s">
        <v>16</v>
      </c>
      <c r="AZ40" s="30"/>
      <c r="BA40" s="30"/>
      <c r="BB40" s="30"/>
      <c r="BC40" s="30"/>
      <c r="BD40" s="30" t="s">
        <v>16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 t="s">
        <v>22</v>
      </c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 t="s">
        <v>11</v>
      </c>
      <c r="CA40" s="30" t="s">
        <v>22</v>
      </c>
      <c r="CB40" s="30"/>
      <c r="CC40" s="30"/>
      <c r="CD40" s="30" t="s">
        <v>15</v>
      </c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 t="s">
        <v>22</v>
      </c>
      <c r="CT40" s="30"/>
      <c r="CU40" s="31" t="n">
        <f aca="false">COUNTIF(F40:CT40,"МАТ")</f>
        <v>4</v>
      </c>
      <c r="CV40" s="26" t="n">
        <f aca="false">COUNTIF(G40:CU40,"РУС")</f>
        <v>1</v>
      </c>
      <c r="CW40" s="26" t="n">
        <f aca="false">COUNTIF(H40:CV40,"АЛГ")</f>
        <v>0</v>
      </c>
      <c r="CX40" s="26" t="n">
        <f aca="false">COUNTIF(I40:CW40,"ГЕМ")</f>
        <v>0</v>
      </c>
      <c r="CY40" s="26" t="n">
        <f aca="false">COUNTIF(J40:CX40,"ОКР")</f>
        <v>0</v>
      </c>
      <c r="CZ40" s="26" t="n">
        <f aca="false">COUNTIF(K40:CY40,"БИО")</f>
        <v>3</v>
      </c>
      <c r="DA40" s="26" t="n">
        <f aca="false">COUNTIF(L40:CZ40,"ГЕО")</f>
        <v>4</v>
      </c>
      <c r="DB40" s="26" t="n">
        <f aca="false">COUNTIF(M40:DA40,"ИНФ")</f>
        <v>0</v>
      </c>
      <c r="DC40" s="26" t="n">
        <f aca="false">COUNTIF(N40:DB40,"ИСТ")</f>
        <v>0</v>
      </c>
      <c r="DD40" s="26" t="n">
        <f aca="false">COUNTIF(O40:DC40,"ОБЩ")</f>
        <v>0</v>
      </c>
      <c r="DE40" s="26" t="n">
        <f aca="false">COUNTIF(P40:DD40,"ФИЗ")</f>
        <v>0</v>
      </c>
      <c r="DF40" s="26" t="n">
        <f aca="false">COUNTIF(Q40:DE40,"ХИМ")</f>
        <v>0</v>
      </c>
      <c r="DG40" s="26" t="n">
        <f aca="false">COUNTIF(R40:DF40,"АНГ")</f>
        <v>4</v>
      </c>
      <c r="DH40" s="26" t="n">
        <f aca="false">COUNTIF(S40:DG40,"НЕМ")</f>
        <v>0</v>
      </c>
      <c r="DI40" s="26" t="n">
        <f aca="false">COUNTIF(T40:DH40,"ФРА")</f>
        <v>0</v>
      </c>
      <c r="DJ40" s="26" t="n">
        <f aca="false">COUNTIF(U40:DI40,"ЛИТ")</f>
        <v>0</v>
      </c>
      <c r="DK40" s="26" t="n">
        <f aca="false">COUNTIF(V40:DJ40,"ОБЖ")</f>
        <v>0</v>
      </c>
      <c r="DL40" s="26" t="n">
        <f aca="false">COUNTIF(W40:DK40,"ФЗР")</f>
        <v>0</v>
      </c>
      <c r="DM40" s="26" t="n">
        <f aca="false">COUNTIF(X40:DL40,"МУЗ")</f>
        <v>0</v>
      </c>
      <c r="DN40" s="26" t="n">
        <f aca="false">COUNTIF(Y40:DM40,"ТЕХ")</f>
        <v>0</v>
      </c>
      <c r="DO40" s="26" t="n">
        <f aca="false">COUNTIF(Z40:DN40,"АСТ")</f>
        <v>0</v>
      </c>
      <c r="DP40" s="26" t="n">
        <f aca="false">COUNTIF(AA40:DO40,"КУБ")</f>
        <v>0</v>
      </c>
    </row>
    <row r="41" customFormat="false" ht="16.2" hidden="false" customHeight="true" outlineLevel="0" collapsed="false">
      <c r="A41" s="32" t="s">
        <v>86</v>
      </c>
      <c r="B41" s="28" t="s">
        <v>20</v>
      </c>
      <c r="D41" s="29" t="s">
        <v>87</v>
      </c>
      <c r="E41" s="29"/>
      <c r="F41" s="37"/>
      <c r="G41" s="30"/>
      <c r="H41" s="30"/>
      <c r="I41" s="30"/>
      <c r="J41" s="30"/>
      <c r="K41" s="30" t="s">
        <v>11</v>
      </c>
      <c r="L41" s="30" t="s">
        <v>12</v>
      </c>
      <c r="M41" s="30"/>
      <c r="N41" s="30"/>
      <c r="O41" s="30"/>
      <c r="P41" s="30"/>
      <c r="Q41" s="30"/>
      <c r="R41" s="30"/>
      <c r="S41" s="34"/>
      <c r="T41" s="30"/>
      <c r="U41" s="30"/>
      <c r="V41" s="30"/>
      <c r="W41" s="30"/>
      <c r="X41" s="30" t="s">
        <v>15</v>
      </c>
      <c r="Y41" s="30"/>
      <c r="Z41" s="34"/>
      <c r="AA41" s="30" t="s">
        <v>16</v>
      </c>
      <c r="AB41" s="30"/>
      <c r="AC41" s="30"/>
      <c r="AD41" s="30"/>
      <c r="AE41" s="30"/>
      <c r="AF41" s="30"/>
      <c r="AG41" s="30" t="s">
        <v>16</v>
      </c>
      <c r="AH41" s="30"/>
      <c r="AI41" s="30" t="s">
        <v>22</v>
      </c>
      <c r="AJ41" s="30"/>
      <c r="AK41" s="34"/>
      <c r="AL41" s="30" t="s">
        <v>11</v>
      </c>
      <c r="AM41" s="30"/>
      <c r="AN41" s="30"/>
      <c r="AO41" s="30"/>
      <c r="AP41" s="30" t="s">
        <v>15</v>
      </c>
      <c r="AQ41" s="30" t="s">
        <v>22</v>
      </c>
      <c r="AR41" s="30"/>
      <c r="AS41" s="30"/>
      <c r="AT41" s="30"/>
      <c r="AU41" s="30"/>
      <c r="AV41" s="30"/>
      <c r="AW41" s="30"/>
      <c r="AX41" s="30"/>
      <c r="AY41" s="30" t="s">
        <v>16</v>
      </c>
      <c r="AZ41" s="30" t="s">
        <v>15</v>
      </c>
      <c r="BA41" s="30"/>
      <c r="BB41" s="30"/>
      <c r="BC41" s="30"/>
      <c r="BD41" s="30" t="s">
        <v>16</v>
      </c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 t="s">
        <v>22</v>
      </c>
      <c r="BU41" s="30" t="s">
        <v>12</v>
      </c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 t="s">
        <v>11</v>
      </c>
      <c r="CG41" s="30" t="s">
        <v>15</v>
      </c>
      <c r="CH41" s="30"/>
      <c r="CI41" s="30"/>
      <c r="CJ41" s="30"/>
      <c r="CK41" s="30"/>
      <c r="CL41" s="30"/>
      <c r="CM41" s="30" t="s">
        <v>12</v>
      </c>
      <c r="CN41" s="30"/>
      <c r="CO41" s="30"/>
      <c r="CP41" s="30"/>
      <c r="CQ41" s="30"/>
      <c r="CR41" s="30"/>
      <c r="CS41" s="30"/>
      <c r="CT41" s="30"/>
      <c r="CU41" s="31" t="n">
        <f aca="false">COUNTIF(F41:CT41,"МАТ")</f>
        <v>3</v>
      </c>
      <c r="CV41" s="26" t="n">
        <f aca="false">COUNTIF(G41:CU41,"РУС")</f>
        <v>3</v>
      </c>
      <c r="CW41" s="26" t="n">
        <f aca="false">COUNTIF(H41:CV41,"АЛГ")</f>
        <v>0</v>
      </c>
      <c r="CX41" s="26" t="n">
        <f aca="false">COUNTIF(I41:CW41,"ГЕМ")</f>
        <v>0</v>
      </c>
      <c r="CY41" s="26" t="n">
        <f aca="false">COUNTIF(J41:CX41,"ОКР")</f>
        <v>0</v>
      </c>
      <c r="CZ41" s="26" t="n">
        <f aca="false">COUNTIF(K41:CY41,"БИО")</f>
        <v>4</v>
      </c>
      <c r="DA41" s="26" t="n">
        <f aca="false">COUNTIF(L41:CZ41,"ГЕО")</f>
        <v>4</v>
      </c>
      <c r="DB41" s="26" t="n">
        <f aca="false">COUNTIF(M41:DA41,"ИНФ")</f>
        <v>0</v>
      </c>
      <c r="DC41" s="26" t="n">
        <f aca="false">COUNTIF(N41:DB41,"ИСТ")</f>
        <v>0</v>
      </c>
      <c r="DD41" s="26" t="n">
        <f aca="false">COUNTIF(O41:DC41,"ОБЩ")</f>
        <v>0</v>
      </c>
      <c r="DE41" s="26" t="n">
        <f aca="false">COUNTIF(P41:DD41,"ФИЗ")</f>
        <v>0</v>
      </c>
      <c r="DF41" s="26" t="n">
        <f aca="false">COUNTIF(Q41:DE41,"ХИМ")</f>
        <v>0</v>
      </c>
      <c r="DG41" s="26" t="n">
        <f aca="false">COUNTIF(R41:DF41,"АНГ")</f>
        <v>3</v>
      </c>
      <c r="DH41" s="26" t="n">
        <f aca="false">COUNTIF(S41:DG41,"НЕМ")</f>
        <v>0</v>
      </c>
      <c r="DI41" s="26" t="n">
        <f aca="false">COUNTIF(T41:DH41,"ФРА")</f>
        <v>0</v>
      </c>
      <c r="DJ41" s="26" t="n">
        <f aca="false">COUNTIF(U41:DI41,"ЛИТ")</f>
        <v>0</v>
      </c>
      <c r="DK41" s="26" t="n">
        <f aca="false">COUNTIF(V41:DJ41,"ОБЖ")</f>
        <v>0</v>
      </c>
      <c r="DL41" s="26" t="n">
        <f aca="false">COUNTIF(W41:DK41,"ФЗР")</f>
        <v>0</v>
      </c>
      <c r="DM41" s="26" t="n">
        <f aca="false">COUNTIF(X41:DL41,"МУЗ")</f>
        <v>0</v>
      </c>
      <c r="DN41" s="26" t="n">
        <f aca="false">COUNTIF(Y41:DM41,"ТЕХ")</f>
        <v>0</v>
      </c>
      <c r="DO41" s="26" t="n">
        <f aca="false">COUNTIF(Z41:DN41,"АСТ")</f>
        <v>0</v>
      </c>
      <c r="DP41" s="26" t="n">
        <f aca="false">COUNTIF(AA41:DO41,"КУБ")</f>
        <v>0</v>
      </c>
    </row>
    <row r="42" customFormat="false" ht="16.2" hidden="false" customHeight="true" outlineLevel="0" collapsed="false">
      <c r="A42" s="32"/>
      <c r="B42" s="28"/>
      <c r="D42" s="29" t="s">
        <v>88</v>
      </c>
      <c r="E42" s="29"/>
      <c r="F42" s="37"/>
      <c r="G42" s="30"/>
      <c r="H42" s="30"/>
      <c r="I42" s="30"/>
      <c r="J42" s="30"/>
      <c r="K42" s="30"/>
      <c r="L42" s="30"/>
      <c r="M42" s="30" t="s">
        <v>12</v>
      </c>
      <c r="N42" s="30"/>
      <c r="O42" s="30" t="s">
        <v>11</v>
      </c>
      <c r="P42" s="30"/>
      <c r="Q42" s="30"/>
      <c r="R42" s="30"/>
      <c r="S42" s="34"/>
      <c r="T42" s="30"/>
      <c r="U42" s="30"/>
      <c r="V42" s="30"/>
      <c r="W42" s="30"/>
      <c r="X42" s="30"/>
      <c r="Y42" s="30"/>
      <c r="Z42" s="30" t="s">
        <v>15</v>
      </c>
      <c r="AA42" s="30" t="s">
        <v>22</v>
      </c>
      <c r="AB42" s="30"/>
      <c r="AC42" s="30"/>
      <c r="AD42" s="30"/>
      <c r="AE42" s="30"/>
      <c r="AF42" s="30" t="s">
        <v>16</v>
      </c>
      <c r="AG42" s="30"/>
      <c r="AH42" s="30"/>
      <c r="AI42" s="30"/>
      <c r="AJ42" s="30" t="s">
        <v>25</v>
      </c>
      <c r="AK42" s="30" t="s">
        <v>16</v>
      </c>
      <c r="AL42" s="30"/>
      <c r="AM42" s="30" t="s">
        <v>11</v>
      </c>
      <c r="AN42" s="30"/>
      <c r="AO42" s="30"/>
      <c r="AP42" s="30" t="s">
        <v>12</v>
      </c>
      <c r="AQ42" s="30"/>
      <c r="AR42" s="30" t="s">
        <v>15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 t="s">
        <v>16</v>
      </c>
      <c r="BC42" s="30"/>
      <c r="BD42" s="30"/>
      <c r="BE42" s="30"/>
      <c r="BF42" s="30"/>
      <c r="BG42" s="30"/>
      <c r="BH42" s="30" t="s">
        <v>16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 t="s">
        <v>11</v>
      </c>
      <c r="BU42" s="30" t="s">
        <v>15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 t="s">
        <v>15</v>
      </c>
      <c r="CH42" s="30"/>
      <c r="CI42" s="30"/>
      <c r="CJ42" s="30" t="s">
        <v>12</v>
      </c>
      <c r="CK42" s="30"/>
      <c r="CL42" s="30"/>
      <c r="CM42" s="30"/>
      <c r="CN42" s="30" t="s">
        <v>22</v>
      </c>
      <c r="CO42" s="30"/>
      <c r="CP42" s="30"/>
      <c r="CQ42" s="30"/>
      <c r="CR42" s="30"/>
      <c r="CS42" s="30"/>
      <c r="CT42" s="30"/>
      <c r="CU42" s="31" t="n">
        <f aca="false">COUNTIF(F42:CT42,"МАТ")</f>
        <v>3</v>
      </c>
      <c r="CV42" s="26" t="n">
        <f aca="false">COUNTIF(G42:CU42,"РУС")</f>
        <v>3</v>
      </c>
      <c r="CW42" s="26" t="n">
        <f aca="false">COUNTIF(H42:CV42,"АЛГ")</f>
        <v>0</v>
      </c>
      <c r="CX42" s="26" t="n">
        <f aca="false">COUNTIF(I42:CW42,"ГЕМ")</f>
        <v>0</v>
      </c>
      <c r="CY42" s="26" t="n">
        <f aca="false">COUNTIF(J42:CX42,"ОКР")</f>
        <v>0</v>
      </c>
      <c r="CZ42" s="26" t="n">
        <f aca="false">COUNTIF(K42:CY42,"БИО")</f>
        <v>4</v>
      </c>
      <c r="DA42" s="26" t="n">
        <f aca="false">COUNTIF(L42:CZ42,"ГЕО")</f>
        <v>4</v>
      </c>
      <c r="DB42" s="26" t="n">
        <f aca="false">COUNTIF(M42:DA42,"ИНФ")</f>
        <v>0</v>
      </c>
      <c r="DC42" s="26" t="n">
        <f aca="false">COUNTIF(N42:DB42,"ИСТ")</f>
        <v>0</v>
      </c>
      <c r="DD42" s="26" t="n">
        <f aca="false">COUNTIF(O42:DC42,"ОБЩ")</f>
        <v>0</v>
      </c>
      <c r="DE42" s="26" t="n">
        <f aca="false">COUNTIF(P42:DD42,"ФИЗ")</f>
        <v>0</v>
      </c>
      <c r="DF42" s="26" t="n">
        <f aca="false">COUNTIF(Q42:DE42,"ХИМ")</f>
        <v>0</v>
      </c>
      <c r="DG42" s="26" t="n">
        <f aca="false">COUNTIF(R42:DF42,"АНГ")</f>
        <v>2</v>
      </c>
      <c r="DH42" s="26" t="n">
        <f aca="false">COUNTIF(S42:DG42,"НЕМ")</f>
        <v>0</v>
      </c>
      <c r="DI42" s="26" t="n">
        <f aca="false">COUNTIF(T42:DH42,"ФРА")</f>
        <v>0</v>
      </c>
      <c r="DJ42" s="26" t="n">
        <f aca="false">COUNTIF(U42:DI42,"ЛИТ")</f>
        <v>1</v>
      </c>
      <c r="DK42" s="26" t="n">
        <f aca="false">COUNTIF(V42:DJ42,"ОБЖ")</f>
        <v>0</v>
      </c>
      <c r="DL42" s="26" t="n">
        <f aca="false">COUNTIF(W42:DK42,"ФЗР")</f>
        <v>0</v>
      </c>
      <c r="DM42" s="26" t="n">
        <f aca="false">COUNTIF(X42:DL42,"МУЗ")</f>
        <v>0</v>
      </c>
      <c r="DN42" s="26" t="n">
        <f aca="false">COUNTIF(Y42:DM42,"ТЕХ")</f>
        <v>0</v>
      </c>
      <c r="DO42" s="26" t="n">
        <f aca="false">COUNTIF(Z42:DN42,"АСТ")</f>
        <v>0</v>
      </c>
      <c r="DP42" s="26" t="n">
        <f aca="false">COUNTIF(AA42:DO42,"КУБ")</f>
        <v>0</v>
      </c>
    </row>
    <row r="43" customFormat="false" ht="16.2" hidden="false" customHeight="true" outlineLevel="0" collapsed="false">
      <c r="A43" s="32"/>
      <c r="B43" s="28"/>
      <c r="D43" s="29" t="s">
        <v>89</v>
      </c>
      <c r="E43" s="29"/>
      <c r="F43" s="37"/>
      <c r="G43" s="30"/>
      <c r="H43" s="30"/>
      <c r="I43" s="30"/>
      <c r="J43" s="30"/>
      <c r="K43" s="30"/>
      <c r="L43" s="30" t="s">
        <v>11</v>
      </c>
      <c r="M43" s="30" t="s">
        <v>12</v>
      </c>
      <c r="N43" s="30"/>
      <c r="O43" s="30"/>
      <c r="P43" s="30"/>
      <c r="Q43" s="30"/>
      <c r="R43" s="30"/>
      <c r="S43" s="34"/>
      <c r="T43" s="30"/>
      <c r="U43" s="30"/>
      <c r="V43" s="30"/>
      <c r="W43" s="30" t="s">
        <v>15</v>
      </c>
      <c r="X43" s="30" t="s">
        <v>11</v>
      </c>
      <c r="Y43" s="30"/>
      <c r="Z43" s="34"/>
      <c r="AA43" s="30"/>
      <c r="AB43" s="30"/>
      <c r="AC43" s="30"/>
      <c r="AD43" s="30"/>
      <c r="AE43" s="30"/>
      <c r="AF43" s="30" t="s">
        <v>12</v>
      </c>
      <c r="AG43" s="30"/>
      <c r="AH43" s="30"/>
      <c r="AI43" s="30"/>
      <c r="AJ43" s="30" t="s">
        <v>25</v>
      </c>
      <c r="AK43" s="34"/>
      <c r="AL43" s="30" t="s">
        <v>16</v>
      </c>
      <c r="AM43" s="30" t="s">
        <v>15</v>
      </c>
      <c r="AN43" s="30"/>
      <c r="AO43" s="30" t="s">
        <v>22</v>
      </c>
      <c r="AP43" s="30"/>
      <c r="AQ43" s="30"/>
      <c r="AR43" s="30" t="s">
        <v>16</v>
      </c>
      <c r="AS43" s="30"/>
      <c r="AT43" s="30"/>
      <c r="AU43" s="30"/>
      <c r="AV43" s="30"/>
      <c r="AW43" s="30"/>
      <c r="AX43" s="30" t="s">
        <v>12</v>
      </c>
      <c r="AY43" s="30"/>
      <c r="AZ43" s="30"/>
      <c r="BA43" s="30"/>
      <c r="BB43" s="30"/>
      <c r="BC43" s="30" t="s">
        <v>16</v>
      </c>
      <c r="BD43" s="30"/>
      <c r="BE43" s="30"/>
      <c r="BF43" s="30"/>
      <c r="BG43" s="30"/>
      <c r="BH43" s="30"/>
      <c r="BI43" s="30" t="s">
        <v>16</v>
      </c>
      <c r="BJ43" s="30"/>
      <c r="BK43" s="30"/>
      <c r="BL43" s="30" t="s">
        <v>12</v>
      </c>
      <c r="BM43" s="30"/>
      <c r="BN43" s="30"/>
      <c r="BO43" s="30" t="s">
        <v>25</v>
      </c>
      <c r="BP43" s="30"/>
      <c r="BQ43" s="30"/>
      <c r="BR43" s="30" t="s">
        <v>22</v>
      </c>
      <c r="BS43" s="30" t="s">
        <v>11</v>
      </c>
      <c r="BT43" s="30"/>
      <c r="BU43" s="30"/>
      <c r="BV43" s="30"/>
      <c r="BW43" s="30"/>
      <c r="BX43" s="30" t="s">
        <v>15</v>
      </c>
      <c r="BY43" s="30"/>
      <c r="BZ43" s="30"/>
      <c r="CA43" s="30"/>
      <c r="CB43" s="30"/>
      <c r="CC43" s="30"/>
      <c r="CD43" s="30" t="s">
        <v>22</v>
      </c>
      <c r="CE43" s="30"/>
      <c r="CF43" s="30"/>
      <c r="CG43" s="30"/>
      <c r="CH43" s="30"/>
      <c r="CI43" s="30"/>
      <c r="CJ43" s="30" t="s">
        <v>15</v>
      </c>
      <c r="CK43" s="30"/>
      <c r="CL43" s="30"/>
      <c r="CM43" s="30" t="s">
        <v>25</v>
      </c>
      <c r="CN43" s="30"/>
      <c r="CO43" s="30"/>
      <c r="CP43" s="30" t="s">
        <v>12</v>
      </c>
      <c r="CQ43" s="30"/>
      <c r="CR43" s="30"/>
      <c r="CS43" s="30" t="s">
        <v>22</v>
      </c>
      <c r="CT43" s="30"/>
      <c r="CU43" s="31" t="n">
        <f aca="false">COUNTIF(F43:CT43,"МАТ")</f>
        <v>3</v>
      </c>
      <c r="CV43" s="26" t="n">
        <f aca="false">COUNTIF(G43:CU43,"РУС")</f>
        <v>5</v>
      </c>
      <c r="CW43" s="26" t="n">
        <f aca="false">COUNTIF(H43:CV43,"АЛГ")</f>
        <v>0</v>
      </c>
      <c r="CX43" s="26" t="n">
        <f aca="false">COUNTIF(I43:CW43,"ГЕМ")</f>
        <v>0</v>
      </c>
      <c r="CY43" s="26" t="n">
        <f aca="false">COUNTIF(J43:CX43,"ОКР")</f>
        <v>0</v>
      </c>
      <c r="CZ43" s="26" t="n">
        <f aca="false">COUNTIF(K43:CY43,"БИО")</f>
        <v>4</v>
      </c>
      <c r="DA43" s="26" t="n">
        <f aca="false">COUNTIF(L43:CZ43,"ГЕО")</f>
        <v>4</v>
      </c>
      <c r="DB43" s="26" t="n">
        <f aca="false">COUNTIF(M43:DA43,"ИНФ")</f>
        <v>0</v>
      </c>
      <c r="DC43" s="26" t="n">
        <f aca="false">COUNTIF(N43:DB43,"ИСТ")</f>
        <v>0</v>
      </c>
      <c r="DD43" s="26" t="n">
        <f aca="false">COUNTIF(O43:DC43,"ОБЩ")</f>
        <v>0</v>
      </c>
      <c r="DE43" s="26" t="n">
        <f aca="false">COUNTIF(P43:DD43,"ФИЗ")</f>
        <v>0</v>
      </c>
      <c r="DF43" s="26" t="n">
        <f aca="false">COUNTIF(Q43:DE43,"ХИМ")</f>
        <v>0</v>
      </c>
      <c r="DG43" s="26" t="n">
        <f aca="false">COUNTIF(R43:DF43,"АНГ")</f>
        <v>4</v>
      </c>
      <c r="DH43" s="26" t="n">
        <f aca="false">COUNTIF(S43:DG43,"НЕМ")</f>
        <v>0</v>
      </c>
      <c r="DI43" s="26" t="n">
        <f aca="false">COUNTIF(T43:DH43,"ФРА")</f>
        <v>0</v>
      </c>
      <c r="DJ43" s="26" t="n">
        <f aca="false">COUNTIF(U43:DI43,"ЛИТ")</f>
        <v>3</v>
      </c>
      <c r="DK43" s="26" t="n">
        <f aca="false">COUNTIF(V43:DJ43,"ОБЖ")</f>
        <v>0</v>
      </c>
      <c r="DL43" s="26" t="n">
        <f aca="false">COUNTIF(W43:DK43,"ФЗР")</f>
        <v>0</v>
      </c>
      <c r="DM43" s="26" t="n">
        <f aca="false">COUNTIF(X43:DL43,"МУЗ")</f>
        <v>0</v>
      </c>
      <c r="DN43" s="26" t="n">
        <f aca="false">COUNTIF(Y43:DM43,"ТЕХ")</f>
        <v>0</v>
      </c>
      <c r="DO43" s="26" t="n">
        <f aca="false">COUNTIF(Z43:DN43,"АСТ")</f>
        <v>0</v>
      </c>
      <c r="DP43" s="26" t="n">
        <f aca="false">COUNTIF(AA43:DO43,"КУБ")</f>
        <v>0</v>
      </c>
    </row>
    <row r="44" customFormat="false" ht="16.2" hidden="false" customHeight="true" outlineLevel="0" collapsed="false">
      <c r="A44" s="32"/>
      <c r="B44" s="28"/>
      <c r="D44" s="29" t="s">
        <v>90</v>
      </c>
      <c r="E44" s="29"/>
      <c r="F44" s="37"/>
      <c r="G44" s="30"/>
      <c r="H44" s="30"/>
      <c r="I44" s="30" t="s">
        <v>11</v>
      </c>
      <c r="J44" s="30"/>
      <c r="K44" s="30"/>
      <c r="L44" s="30"/>
      <c r="M44" s="30" t="s">
        <v>12</v>
      </c>
      <c r="N44" s="30"/>
      <c r="O44" s="30"/>
      <c r="P44" s="30"/>
      <c r="Q44" s="30"/>
      <c r="R44" s="30"/>
      <c r="S44" s="34"/>
      <c r="T44" s="30"/>
      <c r="U44" s="30"/>
      <c r="V44" s="30"/>
      <c r="W44" s="30"/>
      <c r="X44" s="30" t="s">
        <v>15</v>
      </c>
      <c r="Y44" s="30"/>
      <c r="Z44" s="34"/>
      <c r="AA44" s="30"/>
      <c r="AB44" s="30"/>
      <c r="AC44" s="30"/>
      <c r="AD44" s="30" t="s">
        <v>16</v>
      </c>
      <c r="AE44" s="30"/>
      <c r="AF44" s="30" t="s">
        <v>11</v>
      </c>
      <c r="AG44" s="34"/>
      <c r="AH44" s="30"/>
      <c r="AI44" s="30"/>
      <c r="AJ44" s="30" t="s">
        <v>16</v>
      </c>
      <c r="AK44" s="34"/>
      <c r="AL44" s="30" t="s">
        <v>11</v>
      </c>
      <c r="AM44" s="30"/>
      <c r="AN44" s="30"/>
      <c r="AO44" s="30" t="s">
        <v>22</v>
      </c>
      <c r="AP44" s="30" t="s">
        <v>15</v>
      </c>
      <c r="AQ44" s="30" t="s">
        <v>12</v>
      </c>
      <c r="AR44" s="30" t="s">
        <v>16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 t="s">
        <v>16</v>
      </c>
      <c r="BD44" s="30"/>
      <c r="BE44" s="30"/>
      <c r="BF44" s="30"/>
      <c r="BG44" s="30"/>
      <c r="BH44" s="30"/>
      <c r="BI44" s="30" t="s">
        <v>16</v>
      </c>
      <c r="BJ44" s="30"/>
      <c r="BK44" s="30"/>
      <c r="BL44" s="30"/>
      <c r="BM44" s="30"/>
      <c r="BN44" s="30" t="s">
        <v>12</v>
      </c>
      <c r="BO44" s="30"/>
      <c r="BP44" s="30"/>
      <c r="BQ44" s="30"/>
      <c r="BR44" s="30" t="s">
        <v>22</v>
      </c>
      <c r="BS44" s="30" t="s">
        <v>15</v>
      </c>
      <c r="BT44" s="30"/>
      <c r="BU44" s="30"/>
      <c r="BV44" s="30"/>
      <c r="BW44" s="30"/>
      <c r="BX44" s="30"/>
      <c r="BY44" s="30"/>
      <c r="BZ44" s="30" t="s">
        <v>11</v>
      </c>
      <c r="CA44" s="30"/>
      <c r="CB44" s="30"/>
      <c r="CC44" s="30"/>
      <c r="CD44" s="30" t="s">
        <v>22</v>
      </c>
      <c r="CE44" s="30"/>
      <c r="CF44" s="30" t="s">
        <v>12</v>
      </c>
      <c r="CG44" s="30" t="s">
        <v>15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 t="s">
        <v>12</v>
      </c>
      <c r="CU44" s="31" t="n">
        <f aca="false">COUNTIF(F44:CT44,"МАТ")</f>
        <v>4</v>
      </c>
      <c r="CV44" s="26" t="n">
        <f aca="false">COUNTIF(G44:CU44,"РУС")</f>
        <v>5</v>
      </c>
      <c r="CW44" s="26" t="n">
        <f aca="false">COUNTIF(H44:CV44,"АЛГ")</f>
        <v>0</v>
      </c>
      <c r="CX44" s="26" t="n">
        <f aca="false">COUNTIF(I44:CW44,"ГЕМ")</f>
        <v>0</v>
      </c>
      <c r="CY44" s="26" t="n">
        <f aca="false">COUNTIF(J44:CX44,"ОКР")</f>
        <v>0</v>
      </c>
      <c r="CZ44" s="26" t="n">
        <f aca="false">COUNTIF(K44:CY44,"БИО")</f>
        <v>4</v>
      </c>
      <c r="DA44" s="26" t="n">
        <f aca="false">COUNTIF(L44:CZ44,"ГЕО")</f>
        <v>5</v>
      </c>
      <c r="DB44" s="26" t="n">
        <f aca="false">COUNTIF(M44:DA44,"ИНФ")</f>
        <v>0</v>
      </c>
      <c r="DC44" s="26" t="n">
        <f aca="false">COUNTIF(N44:DB44,"ИСТ")</f>
        <v>0</v>
      </c>
      <c r="DD44" s="26" t="n">
        <f aca="false">COUNTIF(O44:DC44,"ОБЩ")</f>
        <v>0</v>
      </c>
      <c r="DE44" s="26" t="n">
        <f aca="false">COUNTIF(P44:DD44,"ФИЗ")</f>
        <v>0</v>
      </c>
      <c r="DF44" s="26" t="n">
        <f aca="false">COUNTIF(Q44:DE44,"ХИМ")</f>
        <v>0</v>
      </c>
      <c r="DG44" s="26" t="n">
        <f aca="false">COUNTIF(R44:DF44,"АНГ")</f>
        <v>3</v>
      </c>
      <c r="DH44" s="26" t="n">
        <f aca="false">COUNTIF(S44:DG44,"НЕМ")</f>
        <v>0</v>
      </c>
      <c r="DI44" s="26" t="n">
        <f aca="false">COUNTIF(T44:DH44,"ФРА")</f>
        <v>0</v>
      </c>
      <c r="DJ44" s="26" t="n">
        <f aca="false">COUNTIF(U44:DI44,"ЛИТ")</f>
        <v>0</v>
      </c>
      <c r="DK44" s="26" t="n">
        <f aca="false">COUNTIF(V44:DJ44,"ОБЖ")</f>
        <v>0</v>
      </c>
      <c r="DL44" s="26" t="n">
        <f aca="false">COUNTIF(W44:DK44,"ФЗР")</f>
        <v>0</v>
      </c>
      <c r="DM44" s="26" t="n">
        <f aca="false">COUNTIF(X44:DL44,"МУЗ")</f>
        <v>0</v>
      </c>
      <c r="DN44" s="26" t="n">
        <f aca="false">COUNTIF(Y44:DM44,"ТЕХ")</f>
        <v>0</v>
      </c>
      <c r="DO44" s="26" t="n">
        <f aca="false">COUNTIF(Z44:DN44,"АСТ")</f>
        <v>0</v>
      </c>
      <c r="DP44" s="26" t="n">
        <f aca="false">COUNTIF(AA44:DO44,"КУБ")</f>
        <v>0</v>
      </c>
    </row>
    <row r="45" customFormat="false" ht="16.2" hidden="false" customHeight="true" outlineLevel="0" collapsed="false">
      <c r="A45" s="32"/>
      <c r="B45" s="28"/>
      <c r="D45" s="29" t="s">
        <v>91</v>
      </c>
      <c r="E45" s="29"/>
      <c r="F45" s="37"/>
      <c r="G45" s="30"/>
      <c r="H45" s="30"/>
      <c r="I45" s="30"/>
      <c r="J45" s="30"/>
      <c r="K45" s="30"/>
      <c r="L45" s="30" t="s">
        <v>11</v>
      </c>
      <c r="M45" s="30"/>
      <c r="N45" s="30"/>
      <c r="O45" s="30"/>
      <c r="P45" s="30"/>
      <c r="Q45" s="30"/>
      <c r="R45" s="30"/>
      <c r="S45" s="34"/>
      <c r="T45" s="30"/>
      <c r="U45" s="30"/>
      <c r="V45" s="30"/>
      <c r="W45" s="30"/>
      <c r="X45" s="30" t="s">
        <v>15</v>
      </c>
      <c r="Y45" s="30"/>
      <c r="Z45" s="34"/>
      <c r="AA45" s="30"/>
      <c r="AB45" s="30"/>
      <c r="AC45" s="30"/>
      <c r="AD45" s="30"/>
      <c r="AE45" s="30"/>
      <c r="AF45" s="30"/>
      <c r="AG45" s="34" t="s">
        <v>22</v>
      </c>
      <c r="AH45" s="30" t="s">
        <v>16</v>
      </c>
      <c r="AI45" s="30"/>
      <c r="AJ45" s="30" t="s">
        <v>11</v>
      </c>
      <c r="AK45" s="34"/>
      <c r="AL45" s="30"/>
      <c r="AM45" s="30"/>
      <c r="AN45" s="30" t="s">
        <v>16</v>
      </c>
      <c r="AO45" s="30"/>
      <c r="AP45" s="30" t="s">
        <v>22</v>
      </c>
      <c r="AQ45" s="30"/>
      <c r="AR45" s="30" t="s">
        <v>15</v>
      </c>
      <c r="AS45" s="30"/>
      <c r="AT45" s="30"/>
      <c r="AU45" s="30"/>
      <c r="AV45" s="30"/>
      <c r="AW45" s="30"/>
      <c r="AX45" s="30"/>
      <c r="AY45" s="30"/>
      <c r="AZ45" s="30"/>
      <c r="BA45" s="30" t="s">
        <v>16</v>
      </c>
      <c r="BB45" s="30"/>
      <c r="BC45" s="30" t="s">
        <v>15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 t="s">
        <v>22</v>
      </c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 t="s">
        <v>22</v>
      </c>
      <c r="CC45" s="30"/>
      <c r="CD45" s="30"/>
      <c r="CE45" s="30" t="s">
        <v>11</v>
      </c>
      <c r="CF45" s="30"/>
      <c r="CG45" s="30" t="s">
        <v>15</v>
      </c>
      <c r="CH45" s="30"/>
      <c r="CI45" s="30"/>
      <c r="CJ45" s="30"/>
      <c r="CK45" s="30"/>
      <c r="CL45" s="30" t="s">
        <v>11</v>
      </c>
      <c r="CM45" s="30"/>
      <c r="CN45" s="30"/>
      <c r="CO45" s="30"/>
      <c r="CP45" s="30"/>
      <c r="CQ45" s="30" t="s">
        <v>22</v>
      </c>
      <c r="CR45" s="30"/>
      <c r="CS45" s="30"/>
      <c r="CT45" s="30"/>
      <c r="CU45" s="31" t="n">
        <f aca="false">COUNTIF(F45:CT45,"МАТ")</f>
        <v>4</v>
      </c>
      <c r="CV45" s="26" t="n">
        <f aca="false">COUNTIF(G45:CU45,"РУС")</f>
        <v>0</v>
      </c>
      <c r="CW45" s="26" t="n">
        <f aca="false">COUNTIF(H45:CV45,"АЛГ")</f>
        <v>0</v>
      </c>
      <c r="CX45" s="26" t="n">
        <f aca="false">COUNTIF(I45:CW45,"ГЕМ")</f>
        <v>0</v>
      </c>
      <c r="CY45" s="26" t="n">
        <f aca="false">COUNTIF(J45:CX45,"ОКР")</f>
        <v>0</v>
      </c>
      <c r="CZ45" s="26" t="n">
        <f aca="false">COUNTIF(K45:CY45,"БИО")</f>
        <v>4</v>
      </c>
      <c r="DA45" s="26" t="n">
        <f aca="false">COUNTIF(L45:CZ45,"ГЕО")</f>
        <v>3</v>
      </c>
      <c r="DB45" s="26" t="n">
        <f aca="false">COUNTIF(M45:DA45,"ИНФ")</f>
        <v>0</v>
      </c>
      <c r="DC45" s="26" t="n">
        <f aca="false">COUNTIF(N45:DB45,"ИСТ")</f>
        <v>0</v>
      </c>
      <c r="DD45" s="26" t="n">
        <f aca="false">COUNTIF(O45:DC45,"ОБЩ")</f>
        <v>0</v>
      </c>
      <c r="DE45" s="26" t="n">
        <f aca="false">COUNTIF(P45:DD45,"ФИЗ")</f>
        <v>0</v>
      </c>
      <c r="DF45" s="26" t="n">
        <f aca="false">COUNTIF(Q45:DE45,"ХИМ")</f>
        <v>0</v>
      </c>
      <c r="DG45" s="26" t="n">
        <f aca="false">COUNTIF(R45:DF45,"АНГ")</f>
        <v>5</v>
      </c>
      <c r="DH45" s="26" t="n">
        <f aca="false">COUNTIF(S45:DG45,"НЕМ")</f>
        <v>0</v>
      </c>
      <c r="DI45" s="26" t="n">
        <f aca="false">COUNTIF(T45:DH45,"ФРА")</f>
        <v>0</v>
      </c>
      <c r="DJ45" s="26" t="n">
        <f aca="false">COUNTIF(U45:DI45,"ЛИТ")</f>
        <v>0</v>
      </c>
      <c r="DK45" s="26" t="n">
        <f aca="false">COUNTIF(V45:DJ45,"ОБЖ")</f>
        <v>0</v>
      </c>
      <c r="DL45" s="26" t="n">
        <f aca="false">COUNTIF(W45:DK45,"ФЗР")</f>
        <v>0</v>
      </c>
      <c r="DM45" s="26" t="n">
        <f aca="false">COUNTIF(X45:DL45,"МУЗ")</f>
        <v>0</v>
      </c>
      <c r="DN45" s="26" t="n">
        <f aca="false">COUNTIF(Y45:DM45,"ТЕХ")</f>
        <v>0</v>
      </c>
      <c r="DO45" s="26" t="n">
        <f aca="false">COUNTIF(Z45:DN45,"АСТ")</f>
        <v>0</v>
      </c>
      <c r="DP45" s="26" t="n">
        <f aca="false">COUNTIF(AA45:DO45,"КУБ")</f>
        <v>0</v>
      </c>
    </row>
    <row r="46" customFormat="false" ht="16.2" hidden="false" customHeight="true" outlineLevel="0" collapsed="false">
      <c r="A46" s="32"/>
      <c r="B46" s="28"/>
      <c r="D46" s="29" t="s">
        <v>92</v>
      </c>
      <c r="E46" s="29"/>
      <c r="F46" s="37"/>
      <c r="G46" s="30"/>
      <c r="H46" s="30"/>
      <c r="I46" s="30"/>
      <c r="J46" s="30"/>
      <c r="K46" s="30" t="s">
        <v>11</v>
      </c>
      <c r="L46" s="30"/>
      <c r="M46" s="30" t="s">
        <v>12</v>
      </c>
      <c r="N46" s="30"/>
      <c r="O46" s="30"/>
      <c r="P46" s="30"/>
      <c r="Q46" s="30"/>
      <c r="R46" s="30"/>
      <c r="S46" s="34"/>
      <c r="T46" s="30"/>
      <c r="U46" s="30"/>
      <c r="V46" s="30"/>
      <c r="W46" s="30" t="s">
        <v>11</v>
      </c>
      <c r="X46" s="30" t="s">
        <v>15</v>
      </c>
      <c r="Y46" s="30"/>
      <c r="Z46" s="34"/>
      <c r="AA46" s="30"/>
      <c r="AB46" s="30"/>
      <c r="AC46" s="30" t="s">
        <v>16</v>
      </c>
      <c r="AD46" s="30"/>
      <c r="AE46" s="30"/>
      <c r="AF46" s="30" t="s">
        <v>22</v>
      </c>
      <c r="AG46" s="34"/>
      <c r="AH46" s="30"/>
      <c r="AI46" s="30" t="s">
        <v>16</v>
      </c>
      <c r="AJ46" s="30"/>
      <c r="AK46" s="34"/>
      <c r="AL46" s="30"/>
      <c r="AM46" s="30" t="s">
        <v>22</v>
      </c>
      <c r="AN46" s="30"/>
      <c r="AO46" s="30"/>
      <c r="AP46" s="30" t="s">
        <v>25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 t="s">
        <v>12</v>
      </c>
      <c r="BF46" s="30" t="s">
        <v>16</v>
      </c>
      <c r="BG46" s="30"/>
      <c r="BH46" s="30"/>
      <c r="BI46" s="30"/>
      <c r="BJ46" s="30"/>
      <c r="BK46" s="30" t="s">
        <v>12</v>
      </c>
      <c r="BL46" s="30" t="s">
        <v>16</v>
      </c>
      <c r="BM46" s="30"/>
      <c r="BN46" s="30"/>
      <c r="BO46" s="30" t="s">
        <v>22</v>
      </c>
      <c r="BP46" s="30"/>
      <c r="BQ46" s="30"/>
      <c r="BR46" s="30"/>
      <c r="BS46" s="30" t="s">
        <v>15</v>
      </c>
      <c r="BT46" s="30"/>
      <c r="BU46" s="30" t="s">
        <v>11</v>
      </c>
      <c r="BV46" s="30"/>
      <c r="BW46" s="30"/>
      <c r="BX46" s="30"/>
      <c r="BY46" s="30"/>
      <c r="BZ46" s="30"/>
      <c r="CA46" s="30" t="s">
        <v>22</v>
      </c>
      <c r="CB46" s="30"/>
      <c r="CC46" s="30"/>
      <c r="CD46" s="30"/>
      <c r="CE46" s="30"/>
      <c r="CF46" s="30" t="s">
        <v>15</v>
      </c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 t="s">
        <v>22</v>
      </c>
      <c r="CU46" s="31" t="n">
        <f aca="false">COUNTIF(F46:CT46,"МАТ")</f>
        <v>3</v>
      </c>
      <c r="CV46" s="26" t="n">
        <f aca="false">COUNTIF(G46:CU46,"РУС")</f>
        <v>3</v>
      </c>
      <c r="CW46" s="26" t="n">
        <f aca="false">COUNTIF(H46:CV46,"АЛГ")</f>
        <v>0</v>
      </c>
      <c r="CX46" s="26" t="n">
        <f aca="false">COUNTIF(I46:CW46,"ГЕМ")</f>
        <v>0</v>
      </c>
      <c r="CY46" s="26" t="n">
        <f aca="false">COUNTIF(J46:CX46,"ОКР")</f>
        <v>0</v>
      </c>
      <c r="CZ46" s="26" t="n">
        <f aca="false">COUNTIF(K46:CY46,"БИО")</f>
        <v>3</v>
      </c>
      <c r="DA46" s="26" t="n">
        <f aca="false">COUNTIF(L46:CZ46,"ГЕО")</f>
        <v>4</v>
      </c>
      <c r="DB46" s="26" t="n">
        <f aca="false">COUNTIF(M46:DA46,"ИНФ")</f>
        <v>0</v>
      </c>
      <c r="DC46" s="26" t="n">
        <f aca="false">COUNTIF(N46:DB46,"ИСТ")</f>
        <v>0</v>
      </c>
      <c r="DD46" s="26" t="n">
        <f aca="false">COUNTIF(O46:DC46,"ОБЩ")</f>
        <v>0</v>
      </c>
      <c r="DE46" s="26" t="n">
        <f aca="false">COUNTIF(P46:DD46,"ФИЗ")</f>
        <v>0</v>
      </c>
      <c r="DF46" s="26" t="n">
        <f aca="false">COUNTIF(Q46:DE46,"ХИМ")</f>
        <v>0</v>
      </c>
      <c r="DG46" s="26" t="n">
        <f aca="false">COUNTIF(R46:DF46,"АНГ")</f>
        <v>5</v>
      </c>
      <c r="DH46" s="26" t="n">
        <f aca="false">COUNTIF(S46:DG46,"НЕМ")</f>
        <v>0</v>
      </c>
      <c r="DI46" s="26" t="n">
        <f aca="false">COUNTIF(T46:DH46,"ФРА")</f>
        <v>0</v>
      </c>
      <c r="DJ46" s="26" t="n">
        <f aca="false">COUNTIF(U46:DI46,"ЛИТ")</f>
        <v>1</v>
      </c>
      <c r="DK46" s="26" t="n">
        <f aca="false">COUNTIF(V46:DJ46,"ОБЖ")</f>
        <v>0</v>
      </c>
      <c r="DL46" s="26" t="n">
        <f aca="false">COUNTIF(W46:DK46,"ФЗР")</f>
        <v>0</v>
      </c>
      <c r="DM46" s="26" t="n">
        <f aca="false">COUNTIF(X46:DL46,"МУЗ")</f>
        <v>0</v>
      </c>
      <c r="DN46" s="26" t="n">
        <f aca="false">COUNTIF(Y46:DM46,"ТЕХ")</f>
        <v>0</v>
      </c>
      <c r="DO46" s="26" t="n">
        <f aca="false">COUNTIF(Z46:DN46,"АСТ")</f>
        <v>0</v>
      </c>
      <c r="DP46" s="26" t="n">
        <f aca="false">COUNTIF(AA46:DO46,"КУБ")</f>
        <v>0</v>
      </c>
    </row>
    <row r="47" customFormat="false" ht="16.2" hidden="false" customHeight="true" outlineLevel="0" collapsed="false">
      <c r="A47" s="32" t="s">
        <v>93</v>
      </c>
      <c r="B47" s="28" t="s">
        <v>27</v>
      </c>
      <c r="D47" s="29" t="s">
        <v>94</v>
      </c>
      <c r="E47" s="29"/>
      <c r="F47" s="37"/>
      <c r="G47" s="30"/>
      <c r="H47" s="30"/>
      <c r="I47" s="30"/>
      <c r="J47" s="30"/>
      <c r="K47" s="30"/>
      <c r="L47" s="30" t="s">
        <v>9</v>
      </c>
      <c r="M47" s="30"/>
      <c r="N47" s="30"/>
      <c r="O47" s="30"/>
      <c r="P47" s="30"/>
      <c r="Q47" s="30"/>
      <c r="R47" s="30"/>
      <c r="S47" s="30"/>
      <c r="T47" s="30"/>
      <c r="U47" s="34"/>
      <c r="V47" s="30"/>
      <c r="W47" s="30" t="s">
        <v>12</v>
      </c>
      <c r="X47" s="30"/>
      <c r="Y47" s="30"/>
      <c r="Z47" s="30"/>
      <c r="AA47" s="30"/>
      <c r="AB47" s="30"/>
      <c r="AC47" s="30"/>
      <c r="AD47" s="30" t="s">
        <v>13</v>
      </c>
      <c r="AE47" s="30"/>
      <c r="AF47" s="30" t="s">
        <v>16</v>
      </c>
      <c r="AG47" s="30" t="s">
        <v>15</v>
      </c>
      <c r="AH47" s="30"/>
      <c r="AI47" s="30" t="s">
        <v>22</v>
      </c>
      <c r="AJ47" s="30"/>
      <c r="AK47" s="30"/>
      <c r="AL47" s="34"/>
      <c r="AM47" s="30"/>
      <c r="AN47" s="30"/>
      <c r="AO47" s="30"/>
      <c r="AP47" s="30"/>
      <c r="AQ47" s="30"/>
      <c r="AR47" s="30"/>
      <c r="AS47" s="30" t="s">
        <v>15</v>
      </c>
      <c r="AT47" s="30"/>
      <c r="AU47" s="30" t="s">
        <v>22</v>
      </c>
      <c r="AV47" s="30"/>
      <c r="AW47" s="30" t="s">
        <v>20</v>
      </c>
      <c r="AX47" s="30"/>
      <c r="AY47" s="30"/>
      <c r="AZ47" s="30"/>
      <c r="BA47" s="30" t="s">
        <v>22</v>
      </c>
      <c r="BB47" s="30" t="s">
        <v>12</v>
      </c>
      <c r="BC47" s="30"/>
      <c r="BD47" s="30" t="s">
        <v>15</v>
      </c>
      <c r="BE47" s="30"/>
      <c r="BF47" s="30"/>
      <c r="BG47" s="30"/>
      <c r="BH47" s="30"/>
      <c r="BI47" s="30"/>
      <c r="BJ47" s="30" t="s">
        <v>16</v>
      </c>
      <c r="BK47" s="30"/>
      <c r="BL47" s="30" t="s">
        <v>25</v>
      </c>
      <c r="BM47" s="30" t="s">
        <v>9</v>
      </c>
      <c r="BN47" s="30"/>
      <c r="BO47" s="30" t="s">
        <v>22</v>
      </c>
      <c r="BP47" s="30"/>
      <c r="BQ47" s="30"/>
      <c r="BR47" s="30"/>
      <c r="BS47" s="30"/>
      <c r="BT47" s="30"/>
      <c r="BU47" s="30"/>
      <c r="BV47" s="30" t="s">
        <v>15</v>
      </c>
      <c r="BW47" s="30"/>
      <c r="BX47" s="30" t="s">
        <v>22</v>
      </c>
      <c r="BY47" s="30"/>
      <c r="BZ47" s="30"/>
      <c r="CA47" s="30"/>
      <c r="CB47" s="30"/>
      <c r="CC47" s="30"/>
      <c r="CD47" s="30" t="s">
        <v>22</v>
      </c>
      <c r="CE47" s="30" t="s">
        <v>95</v>
      </c>
      <c r="CF47" s="30" t="s">
        <v>16</v>
      </c>
      <c r="CG47" s="30"/>
      <c r="CH47" s="30"/>
      <c r="CI47" s="30"/>
      <c r="CJ47" s="30" t="s">
        <v>22</v>
      </c>
      <c r="CK47" s="30"/>
      <c r="CL47" s="30" t="s">
        <v>20</v>
      </c>
      <c r="CM47" s="30"/>
      <c r="CN47" s="30"/>
      <c r="CO47" s="30"/>
      <c r="CP47" s="30" t="s">
        <v>15</v>
      </c>
      <c r="CQ47" s="30"/>
      <c r="CR47" s="30"/>
      <c r="CS47" s="30"/>
      <c r="CT47" s="30"/>
      <c r="CU47" s="31" t="n">
        <f aca="false">COUNTIF(F47:CT47,"МАТ")</f>
        <v>0</v>
      </c>
      <c r="CV47" s="26" t="n">
        <f aca="false">COUNTIF(G47:CU47,"РУС")</f>
        <v>2</v>
      </c>
      <c r="CW47" s="26" t="n">
        <f aca="false">COUNTIF(H47:CV47,"АЛГ")</f>
        <v>2</v>
      </c>
      <c r="CX47" s="26" t="n">
        <f aca="false">COUNTIF(I47:CW47,"ГЕМ")</f>
        <v>1</v>
      </c>
      <c r="CY47" s="26" t="n">
        <f aca="false">COUNTIF(J47:CX47,"ОКР")</f>
        <v>0</v>
      </c>
      <c r="CZ47" s="26" t="n">
        <f aca="false">COUNTIF(K47:CY47,"БИО")</f>
        <v>5</v>
      </c>
      <c r="DA47" s="26" t="n">
        <f aca="false">COUNTIF(L47:CZ47,"ГЕО")</f>
        <v>3</v>
      </c>
      <c r="DB47" s="26" t="n">
        <f aca="false">COUNTIF(M47:DA47,"ИНФ")</f>
        <v>0</v>
      </c>
      <c r="DC47" s="26" t="n">
        <f aca="false">COUNTIF(N47:DB47,"ИСТ")</f>
        <v>0</v>
      </c>
      <c r="DD47" s="26" t="n">
        <f aca="false">COUNTIF(O47:DC47,"ОБЩ")</f>
        <v>0</v>
      </c>
      <c r="DE47" s="26" t="n">
        <f aca="false">COUNTIF(P47:DD47,"ФИЗ")</f>
        <v>2</v>
      </c>
      <c r="DF47" s="26" t="n">
        <f aca="false">COUNTIF(Q47:DE47,"ХИМ")</f>
        <v>0</v>
      </c>
      <c r="DG47" s="26" t="n">
        <f aca="false">COUNTIF(R47:DF47,"АНГ")</f>
        <v>7</v>
      </c>
      <c r="DH47" s="26" t="n">
        <f aca="false">COUNTIF(S47:DG47,"НЕМ")</f>
        <v>0</v>
      </c>
      <c r="DI47" s="26" t="n">
        <f aca="false">COUNTIF(T47:DH47,"ФРА")</f>
        <v>0</v>
      </c>
      <c r="DJ47" s="26" t="n">
        <f aca="false">COUNTIF(U47:DI47,"ЛИТ")</f>
        <v>1</v>
      </c>
      <c r="DK47" s="26" t="n">
        <f aca="false">COUNTIF(V47:DJ47,"ОБЖ")</f>
        <v>0</v>
      </c>
      <c r="DL47" s="26" t="n">
        <f aca="false">COUNTIF(W47:DK47,"ФЗР")</f>
        <v>0</v>
      </c>
      <c r="DM47" s="26" t="n">
        <f aca="false">COUNTIF(X47:DL47,"МУЗ")</f>
        <v>0</v>
      </c>
      <c r="DN47" s="26" t="n">
        <f aca="false">COUNTIF(Y47:DM47,"ТЕХ")</f>
        <v>0</v>
      </c>
      <c r="DO47" s="26" t="n">
        <f aca="false">COUNTIF(Z47:DN47,"АСТ")</f>
        <v>0</v>
      </c>
      <c r="DP47" s="26" t="n">
        <f aca="false">COUNTIF(AA47:DO47,"КУБ")</f>
        <v>0</v>
      </c>
    </row>
    <row r="48" customFormat="false" ht="16.2" hidden="false" customHeight="true" outlineLevel="0" collapsed="false">
      <c r="A48" s="32" t="s">
        <v>96</v>
      </c>
      <c r="B48" s="28" t="s">
        <v>24</v>
      </c>
      <c r="D48" s="29" t="s">
        <v>97</v>
      </c>
      <c r="E48" s="29"/>
      <c r="F48" s="37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4"/>
      <c r="V48" s="30"/>
      <c r="W48" s="30" t="s">
        <v>15</v>
      </c>
      <c r="X48" s="30"/>
      <c r="Y48" s="30" t="s">
        <v>12</v>
      </c>
      <c r="Z48" s="30"/>
      <c r="AA48" s="30"/>
      <c r="AB48" s="30"/>
      <c r="AC48" s="30"/>
      <c r="AD48" s="30" t="s">
        <v>13</v>
      </c>
      <c r="AE48" s="30"/>
      <c r="AF48" s="30"/>
      <c r="AG48" s="30" t="s">
        <v>15</v>
      </c>
      <c r="AH48" s="30"/>
      <c r="AI48" s="30" t="s">
        <v>22</v>
      </c>
      <c r="AJ48" s="30"/>
      <c r="AK48" s="30" t="s">
        <v>16</v>
      </c>
      <c r="AL48" s="34"/>
      <c r="AM48" s="30"/>
      <c r="AN48" s="30"/>
      <c r="AO48" s="30"/>
      <c r="AP48" s="30" t="s">
        <v>12</v>
      </c>
      <c r="AQ48" s="30"/>
      <c r="AR48" s="30"/>
      <c r="AS48" s="30" t="s">
        <v>15</v>
      </c>
      <c r="AT48" s="30"/>
      <c r="AU48" s="30" t="s">
        <v>22</v>
      </c>
      <c r="AV48" s="30"/>
      <c r="AW48" s="30"/>
      <c r="AX48" s="30"/>
      <c r="AY48" s="30"/>
      <c r="AZ48" s="30"/>
      <c r="BA48" s="30"/>
      <c r="BB48" s="30"/>
      <c r="BC48" s="30"/>
      <c r="BD48" s="30" t="s">
        <v>15</v>
      </c>
      <c r="BE48" s="30"/>
      <c r="BF48" s="30"/>
      <c r="BG48" s="30" t="s">
        <v>16</v>
      </c>
      <c r="BH48" s="30" t="s">
        <v>12</v>
      </c>
      <c r="BI48" s="30"/>
      <c r="BJ48" s="30"/>
      <c r="BK48" s="30"/>
      <c r="BL48" s="30" t="s">
        <v>25</v>
      </c>
      <c r="BM48" s="30" t="s">
        <v>9</v>
      </c>
      <c r="BN48" s="30"/>
      <c r="BO48" s="30" t="s">
        <v>15</v>
      </c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 t="s">
        <v>22</v>
      </c>
      <c r="CE48" s="30" t="s">
        <v>95</v>
      </c>
      <c r="CF48" s="30"/>
      <c r="CG48" s="30"/>
      <c r="CH48" s="30" t="s">
        <v>12</v>
      </c>
      <c r="CI48" s="30"/>
      <c r="CJ48" s="30" t="s">
        <v>22</v>
      </c>
      <c r="CK48" s="30"/>
      <c r="CL48" s="30"/>
      <c r="CM48" s="30"/>
      <c r="CN48" s="30"/>
      <c r="CO48" s="30"/>
      <c r="CP48" s="30"/>
      <c r="CQ48" s="30" t="s">
        <v>16</v>
      </c>
      <c r="CR48" s="30"/>
      <c r="CS48" s="30"/>
      <c r="CT48" s="30"/>
      <c r="CU48" s="31" t="n">
        <f aca="false">COUNTIF(F48:CT48,"МАТ")</f>
        <v>0</v>
      </c>
      <c r="CV48" s="26" t="n">
        <f aca="false">COUNTIF(G48:CU48,"РУС")</f>
        <v>4</v>
      </c>
      <c r="CW48" s="26" t="n">
        <f aca="false">COUNTIF(H48:CV48,"АЛГ")</f>
        <v>1</v>
      </c>
      <c r="CX48" s="26" t="n">
        <f aca="false">COUNTIF(I48:CW48,"ГЕМ")</f>
        <v>1</v>
      </c>
      <c r="CY48" s="26" t="n">
        <f aca="false">COUNTIF(J48:CX48,"ОКР")</f>
        <v>0</v>
      </c>
      <c r="CZ48" s="26" t="n">
        <f aca="false">COUNTIF(K48:CY48,"БИО")</f>
        <v>5</v>
      </c>
      <c r="DA48" s="26" t="n">
        <f aca="false">COUNTIF(L48:CZ48,"ГЕО")</f>
        <v>3</v>
      </c>
      <c r="DB48" s="26" t="n">
        <f aca="false">COUNTIF(M48:DA48,"ИНФ")</f>
        <v>0</v>
      </c>
      <c r="DC48" s="26" t="n">
        <f aca="false">COUNTIF(N48:DB48,"ИСТ")</f>
        <v>0</v>
      </c>
      <c r="DD48" s="26" t="n">
        <f aca="false">COUNTIF(O48:DC48,"ОБЩ")</f>
        <v>0</v>
      </c>
      <c r="DE48" s="26" t="n">
        <f aca="false">COUNTIF(P48:DD48,"ФИЗ")</f>
        <v>0</v>
      </c>
      <c r="DF48" s="26" t="n">
        <f aca="false">COUNTIF(Q48:DE48,"ХИМ")</f>
        <v>0</v>
      </c>
      <c r="DG48" s="26" t="n">
        <f aca="false">COUNTIF(R48:DF48,"АНГ")</f>
        <v>4</v>
      </c>
      <c r="DH48" s="26" t="n">
        <f aca="false">COUNTIF(S48:DG48,"НЕМ")</f>
        <v>0</v>
      </c>
      <c r="DI48" s="26" t="n">
        <f aca="false">COUNTIF(T48:DH48,"ФРА")</f>
        <v>0</v>
      </c>
      <c r="DJ48" s="26" t="n">
        <f aca="false">COUNTIF(U48:DI48,"ЛИТ")</f>
        <v>1</v>
      </c>
      <c r="DK48" s="26" t="n">
        <f aca="false">COUNTIF(V48:DJ48,"ОБЖ")</f>
        <v>0</v>
      </c>
      <c r="DL48" s="26" t="n">
        <f aca="false">COUNTIF(W48:DK48,"ФЗР")</f>
        <v>0</v>
      </c>
      <c r="DM48" s="26" t="n">
        <f aca="false">COUNTIF(X48:DL48,"МУЗ")</f>
        <v>0</v>
      </c>
      <c r="DN48" s="26" t="n">
        <f aca="false">COUNTIF(Y48:DM48,"ТЕХ")</f>
        <v>0</v>
      </c>
      <c r="DO48" s="26" t="n">
        <f aca="false">COUNTIF(Z48:DN48,"АСТ")</f>
        <v>0</v>
      </c>
      <c r="DP48" s="26" t="n">
        <f aca="false">COUNTIF(AA48:DO48,"КУБ")</f>
        <v>0</v>
      </c>
    </row>
    <row r="49" customFormat="false" ht="16.2" hidden="false" customHeight="true" outlineLevel="0" collapsed="false">
      <c r="A49" s="32" t="s">
        <v>98</v>
      </c>
      <c r="B49" s="28" t="s">
        <v>21</v>
      </c>
      <c r="D49" s="29" t="s">
        <v>99</v>
      </c>
      <c r="E49" s="29"/>
      <c r="F49" s="37"/>
      <c r="G49" s="30"/>
      <c r="H49" s="30"/>
      <c r="I49" s="30" t="s">
        <v>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 t="s">
        <v>22</v>
      </c>
      <c r="V49" s="30"/>
      <c r="W49" s="30"/>
      <c r="X49" s="30"/>
      <c r="Y49" s="30" t="s">
        <v>12</v>
      </c>
      <c r="Z49" s="30"/>
      <c r="AA49" s="30"/>
      <c r="AB49" s="30"/>
      <c r="AC49" s="30"/>
      <c r="AD49" s="30"/>
      <c r="AE49" s="30" t="s">
        <v>13</v>
      </c>
      <c r="AF49" s="30"/>
      <c r="AG49" s="30" t="s">
        <v>22</v>
      </c>
      <c r="AH49" s="30"/>
      <c r="AI49" s="30"/>
      <c r="AJ49" s="30"/>
      <c r="AK49" s="30"/>
      <c r="AL49" s="30" t="s">
        <v>16</v>
      </c>
      <c r="AM49" s="30"/>
      <c r="AN49" s="30"/>
      <c r="AO49" s="30"/>
      <c r="AP49" s="30" t="s">
        <v>12</v>
      </c>
      <c r="AQ49" s="30"/>
      <c r="AR49" s="30"/>
      <c r="AS49" s="30" t="s">
        <v>22</v>
      </c>
      <c r="AT49" s="30"/>
      <c r="AU49" s="30"/>
      <c r="AV49" s="30"/>
      <c r="AW49" s="30"/>
      <c r="AX49" s="30" t="s">
        <v>16</v>
      </c>
      <c r="AY49" s="30" t="s">
        <v>22</v>
      </c>
      <c r="AZ49" s="30"/>
      <c r="BA49" s="30" t="s">
        <v>25</v>
      </c>
      <c r="BB49" s="30" t="s">
        <v>12</v>
      </c>
      <c r="BC49" s="30"/>
      <c r="BD49" s="30"/>
      <c r="BE49" s="30"/>
      <c r="BF49" s="30"/>
      <c r="BG49" s="30"/>
      <c r="BH49" s="30" t="s">
        <v>16</v>
      </c>
      <c r="BI49" s="30"/>
      <c r="BJ49" s="30"/>
      <c r="BK49" s="30"/>
      <c r="BL49" s="30"/>
      <c r="BM49" s="30"/>
      <c r="BN49" s="30"/>
      <c r="BO49" s="30"/>
      <c r="BP49" s="30" t="s">
        <v>22</v>
      </c>
      <c r="BQ49" s="30"/>
      <c r="BR49" s="30"/>
      <c r="BS49" s="30"/>
      <c r="BT49" s="30"/>
      <c r="BU49" s="30"/>
      <c r="BV49" s="30" t="s">
        <v>15</v>
      </c>
      <c r="BW49" s="30"/>
      <c r="BX49" s="30" t="s">
        <v>22</v>
      </c>
      <c r="BY49" s="30" t="s">
        <v>9</v>
      </c>
      <c r="BZ49" s="30" t="s">
        <v>16</v>
      </c>
      <c r="CA49" s="30"/>
      <c r="CB49" s="30"/>
      <c r="CC49" s="30"/>
      <c r="CD49" s="30" t="s">
        <v>95</v>
      </c>
      <c r="CE49" s="30"/>
      <c r="CF49" s="30"/>
      <c r="CG49" s="30"/>
      <c r="CH49" s="30" t="s">
        <v>12</v>
      </c>
      <c r="CI49" s="30"/>
      <c r="CJ49" s="30" t="s">
        <v>22</v>
      </c>
      <c r="CK49" s="30"/>
      <c r="CL49" s="30"/>
      <c r="CM49" s="30" t="s">
        <v>15</v>
      </c>
      <c r="CN49" s="30"/>
      <c r="CO49" s="30"/>
      <c r="CP49" s="30" t="s">
        <v>15</v>
      </c>
      <c r="CQ49" s="30"/>
      <c r="CR49" s="30" t="s">
        <v>16</v>
      </c>
      <c r="CS49" s="30"/>
      <c r="CT49" s="30"/>
      <c r="CU49" s="31" t="n">
        <f aca="false">COUNTIF(F49:CT49,"МАТ")</f>
        <v>0</v>
      </c>
      <c r="CV49" s="26" t="n">
        <f aca="false">COUNTIF(G49:CU49,"РУС")</f>
        <v>4</v>
      </c>
      <c r="CW49" s="26" t="n">
        <f aca="false">COUNTIF(H49:CV49,"АЛГ")</f>
        <v>2</v>
      </c>
      <c r="CX49" s="26" t="n">
        <f aca="false">COUNTIF(I49:CW49,"ГЕМ")</f>
        <v>1</v>
      </c>
      <c r="CY49" s="26" t="n">
        <f aca="false">COUNTIF(J49:CX49,"ОКР")</f>
        <v>0</v>
      </c>
      <c r="CZ49" s="26" t="n">
        <f aca="false">COUNTIF(K49:CY49,"БИО")</f>
        <v>3</v>
      </c>
      <c r="DA49" s="26" t="n">
        <f aca="false">COUNTIF(L49:CZ49,"ГЕО")</f>
        <v>5</v>
      </c>
      <c r="DB49" s="26" t="n">
        <f aca="false">COUNTIF(M49:DA49,"ИНФ")</f>
        <v>0</v>
      </c>
      <c r="DC49" s="26" t="n">
        <f aca="false">COUNTIF(N49:DB49,"ИСТ")</f>
        <v>0</v>
      </c>
      <c r="DD49" s="26" t="n">
        <f aca="false">COUNTIF(O49:DC49,"ОБЩ")</f>
        <v>0</v>
      </c>
      <c r="DE49" s="26" t="n">
        <f aca="false">COUNTIF(P49:DD49,"ФИЗ")</f>
        <v>0</v>
      </c>
      <c r="DF49" s="26" t="n">
        <f aca="false">COUNTIF(Q49:DE49,"ХИМ")</f>
        <v>0</v>
      </c>
      <c r="DG49" s="26" t="n">
        <f aca="false">COUNTIF(R49:DF49,"АНГ")</f>
        <v>7</v>
      </c>
      <c r="DH49" s="26" t="n">
        <f aca="false">COUNTIF(S49:DG49,"НЕМ")</f>
        <v>0</v>
      </c>
      <c r="DI49" s="26" t="n">
        <f aca="false">COUNTIF(T49:DH49,"ФРА")</f>
        <v>0</v>
      </c>
      <c r="DJ49" s="26" t="n">
        <f aca="false">COUNTIF(U49:DI49,"ЛИТ")</f>
        <v>1</v>
      </c>
      <c r="DK49" s="26" t="n">
        <f aca="false">COUNTIF(V49:DJ49,"ОБЖ")</f>
        <v>0</v>
      </c>
      <c r="DL49" s="26" t="n">
        <f aca="false">COUNTIF(W49:DK49,"ФЗР")</f>
        <v>0</v>
      </c>
      <c r="DM49" s="26" t="n">
        <f aca="false">COUNTIF(X49:DL49,"МУЗ")</f>
        <v>0</v>
      </c>
      <c r="DN49" s="26" t="n">
        <f aca="false">COUNTIF(Y49:DM49,"ТЕХ")</f>
        <v>0</v>
      </c>
      <c r="DO49" s="26" t="n">
        <f aca="false">COUNTIF(Z49:DN49,"АСТ")</f>
        <v>0</v>
      </c>
      <c r="DP49" s="26" t="n">
        <f aca="false">COUNTIF(AA49:DO49,"КУБ")</f>
        <v>0</v>
      </c>
    </row>
    <row r="50" customFormat="false" ht="16.2" hidden="false" customHeight="true" outlineLevel="0" collapsed="false">
      <c r="A50" s="38"/>
      <c r="B50" s="39"/>
      <c r="D50" s="29" t="s">
        <v>100</v>
      </c>
      <c r="E50" s="29"/>
      <c r="F50" s="37"/>
      <c r="G50" s="30"/>
      <c r="H50" s="30"/>
      <c r="I50" s="30"/>
      <c r="J50" s="30"/>
      <c r="K50" s="30" t="s">
        <v>9</v>
      </c>
      <c r="L50" s="30"/>
      <c r="M50" s="30"/>
      <c r="N50" s="30"/>
      <c r="O50" s="30"/>
      <c r="P50" s="30"/>
      <c r="Q50" s="30"/>
      <c r="R50" s="30"/>
      <c r="S50" s="30"/>
      <c r="T50" s="30"/>
      <c r="U50" s="30" t="s">
        <v>15</v>
      </c>
      <c r="V50" s="30"/>
      <c r="W50" s="30"/>
      <c r="X50" s="30"/>
      <c r="Y50" s="30" t="s">
        <v>12</v>
      </c>
      <c r="Z50" s="30"/>
      <c r="AA50" s="30"/>
      <c r="AB50" s="30"/>
      <c r="AC50" s="30"/>
      <c r="AD50" s="30" t="s">
        <v>13</v>
      </c>
      <c r="AE50" s="30"/>
      <c r="AF50" s="30"/>
      <c r="AG50" s="30" t="s">
        <v>22</v>
      </c>
      <c r="AH50" s="30"/>
      <c r="AI50" s="30"/>
      <c r="AJ50" s="30"/>
      <c r="AK50" s="30" t="s">
        <v>16</v>
      </c>
      <c r="AL50" s="34"/>
      <c r="AM50" s="30"/>
      <c r="AN50" s="30"/>
      <c r="AO50" s="30"/>
      <c r="AP50" s="30" t="s">
        <v>12</v>
      </c>
      <c r="AQ50" s="30"/>
      <c r="AR50" s="30"/>
      <c r="AS50" s="30"/>
      <c r="AT50" s="30"/>
      <c r="AU50" s="30" t="s">
        <v>22</v>
      </c>
      <c r="AV50" s="30"/>
      <c r="AW50" s="30"/>
      <c r="AX50" s="30"/>
      <c r="AY50" s="30"/>
      <c r="AZ50" s="30"/>
      <c r="BA50" s="30" t="s">
        <v>9</v>
      </c>
      <c r="BB50" s="30"/>
      <c r="BC50" s="30"/>
      <c r="BD50" s="30"/>
      <c r="BE50" s="30"/>
      <c r="BF50" s="30"/>
      <c r="BG50" s="30" t="s">
        <v>16</v>
      </c>
      <c r="BH50" s="30" t="s">
        <v>12</v>
      </c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 t="s">
        <v>25</v>
      </c>
      <c r="CB50" s="30" t="s">
        <v>22</v>
      </c>
      <c r="CC50" s="30"/>
      <c r="CD50" s="30"/>
      <c r="CE50" s="30" t="s">
        <v>95</v>
      </c>
      <c r="CF50" s="30"/>
      <c r="CG50" s="30"/>
      <c r="CH50" s="30" t="s">
        <v>12</v>
      </c>
      <c r="CI50" s="30"/>
      <c r="CJ50" s="30"/>
      <c r="CK50" s="30"/>
      <c r="CL50" s="30"/>
      <c r="CM50" s="30"/>
      <c r="CN50" s="30" t="s">
        <v>15</v>
      </c>
      <c r="CO50" s="30"/>
      <c r="CP50" s="30"/>
      <c r="CQ50" s="30" t="s">
        <v>16</v>
      </c>
      <c r="CR50" s="30"/>
      <c r="CS50" s="30"/>
      <c r="CT50" s="30"/>
      <c r="CU50" s="31" t="n">
        <f aca="false">COUNTIF(F50:CT50,"МАТ")</f>
        <v>0</v>
      </c>
      <c r="CV50" s="26" t="n">
        <f aca="false">COUNTIF(G50:CU50,"РУС")</f>
        <v>4</v>
      </c>
      <c r="CW50" s="26" t="n">
        <f aca="false">COUNTIF(H50:CV50,"АЛГ")</f>
        <v>2</v>
      </c>
      <c r="CX50" s="26" t="n">
        <f aca="false">COUNTIF(I50:CW50,"ГЕМ")</f>
        <v>1</v>
      </c>
      <c r="CY50" s="26" t="n">
        <f aca="false">COUNTIF(J50:CX50,"ОКР")</f>
        <v>0</v>
      </c>
      <c r="CZ50" s="26" t="n">
        <f aca="false">COUNTIF(K50:CY50,"БИО")</f>
        <v>2</v>
      </c>
      <c r="DA50" s="26" t="n">
        <f aca="false">COUNTIF(L50:CZ50,"ГЕО")</f>
        <v>3</v>
      </c>
      <c r="DB50" s="26" t="n">
        <f aca="false">COUNTIF(M50:DA50,"ИНФ")</f>
        <v>0</v>
      </c>
      <c r="DC50" s="26" t="n">
        <f aca="false">COUNTIF(N50:DB50,"ИСТ")</f>
        <v>0</v>
      </c>
      <c r="DD50" s="26" t="n">
        <f aca="false">COUNTIF(O50:DC50,"ОБЩ")</f>
        <v>0</v>
      </c>
      <c r="DE50" s="26" t="n">
        <f aca="false">COUNTIF(P50:DD50,"ФИЗ")</f>
        <v>0</v>
      </c>
      <c r="DF50" s="26" t="n">
        <f aca="false">COUNTIF(Q50:DE50,"ХИМ")</f>
        <v>0</v>
      </c>
      <c r="DG50" s="26" t="n">
        <f aca="false">COUNTIF(R50:DF50,"АНГ")</f>
        <v>3</v>
      </c>
      <c r="DH50" s="26" t="n">
        <f aca="false">COUNTIF(S50:DG50,"НЕМ")</f>
        <v>0</v>
      </c>
      <c r="DI50" s="26" t="n">
        <f aca="false">COUNTIF(T50:DH50,"ФРА")</f>
        <v>0</v>
      </c>
      <c r="DJ50" s="26" t="n">
        <f aca="false">COUNTIF(U50:DI50,"ЛИТ")</f>
        <v>1</v>
      </c>
      <c r="DK50" s="26" t="n">
        <f aca="false">COUNTIF(V50:DJ50,"ОБЖ")</f>
        <v>0</v>
      </c>
      <c r="DL50" s="26" t="n">
        <f aca="false">COUNTIF(W50:DK50,"ФЗР")</f>
        <v>0</v>
      </c>
      <c r="DM50" s="26" t="n">
        <f aca="false">COUNTIF(X50:DL50,"МУЗ")</f>
        <v>0</v>
      </c>
      <c r="DN50" s="26" t="n">
        <f aca="false">COUNTIF(Y50:DM50,"ТЕХ")</f>
        <v>0</v>
      </c>
      <c r="DO50" s="26" t="n">
        <f aca="false">COUNTIF(Z50:DN50,"АСТ")</f>
        <v>0</v>
      </c>
      <c r="DP50" s="26" t="n">
        <f aca="false">COUNTIF(AA50:DO50,"КУБ")</f>
        <v>0</v>
      </c>
    </row>
    <row r="51" customFormat="false" ht="16.2" hidden="false" customHeight="true" outlineLevel="0" collapsed="false">
      <c r="A51" s="38"/>
      <c r="B51" s="39"/>
      <c r="D51" s="29" t="s">
        <v>101</v>
      </c>
      <c r="E51" s="29"/>
      <c r="F51" s="37"/>
      <c r="G51" s="30"/>
      <c r="H51" s="30" t="s">
        <v>25</v>
      </c>
      <c r="I51" s="30"/>
      <c r="J51" s="30"/>
      <c r="K51" s="30" t="s">
        <v>9</v>
      </c>
      <c r="L51" s="30"/>
      <c r="M51" s="30"/>
      <c r="N51" s="30"/>
      <c r="O51" s="30"/>
      <c r="P51" s="30"/>
      <c r="Q51" s="30"/>
      <c r="R51" s="30"/>
      <c r="S51" s="30"/>
      <c r="T51" s="30"/>
      <c r="U51" s="30" t="s">
        <v>22</v>
      </c>
      <c r="V51" s="30"/>
      <c r="W51" s="30" t="s">
        <v>15</v>
      </c>
      <c r="X51" s="30"/>
      <c r="Y51" s="30" t="s">
        <v>12</v>
      </c>
      <c r="Z51" s="30"/>
      <c r="AA51" s="30"/>
      <c r="AB51" s="30"/>
      <c r="AC51" s="30" t="s">
        <v>16</v>
      </c>
      <c r="AD51" s="30" t="s">
        <v>13</v>
      </c>
      <c r="AE51" s="30"/>
      <c r="AF51" s="30"/>
      <c r="AG51" s="30" t="s">
        <v>15</v>
      </c>
      <c r="AH51" s="30"/>
      <c r="AI51" s="30"/>
      <c r="AJ51" s="30"/>
      <c r="AK51" s="30"/>
      <c r="AL51" s="34"/>
      <c r="AM51" s="30"/>
      <c r="AN51" s="30"/>
      <c r="AO51" s="30"/>
      <c r="AP51" s="30"/>
      <c r="AQ51" s="30" t="s">
        <v>12</v>
      </c>
      <c r="AR51" s="30"/>
      <c r="AS51" s="30" t="s">
        <v>22</v>
      </c>
      <c r="AT51" s="30"/>
      <c r="AU51" s="30"/>
      <c r="AV51" s="30"/>
      <c r="AW51" s="30" t="s">
        <v>16</v>
      </c>
      <c r="AX51" s="30"/>
      <c r="AY51" s="30"/>
      <c r="AZ51" s="30"/>
      <c r="BA51" s="30" t="s">
        <v>9</v>
      </c>
      <c r="BB51" s="30"/>
      <c r="BC51" s="30" t="s">
        <v>12</v>
      </c>
      <c r="BD51" s="30" t="s">
        <v>15</v>
      </c>
      <c r="BE51" s="30"/>
      <c r="BF51" s="30"/>
      <c r="BG51" s="30"/>
      <c r="BH51" s="30" t="s">
        <v>16</v>
      </c>
      <c r="BI51" s="30" t="s">
        <v>12</v>
      </c>
      <c r="BJ51" s="30"/>
      <c r="BK51" s="30"/>
      <c r="BL51" s="30"/>
      <c r="BM51" s="30"/>
      <c r="BN51" s="30"/>
      <c r="BO51" s="30" t="s">
        <v>22</v>
      </c>
      <c r="BP51" s="30"/>
      <c r="BQ51" s="30"/>
      <c r="BR51" s="30"/>
      <c r="BS51" s="30"/>
      <c r="BT51" s="30"/>
      <c r="BU51" s="30"/>
      <c r="BV51" s="30" t="s">
        <v>15</v>
      </c>
      <c r="BW51" s="30"/>
      <c r="BX51" s="30" t="s">
        <v>9</v>
      </c>
      <c r="BY51" s="30"/>
      <c r="BZ51" s="30" t="s">
        <v>16</v>
      </c>
      <c r="CA51" s="30"/>
      <c r="CB51" s="30" t="s">
        <v>22</v>
      </c>
      <c r="CC51" s="30"/>
      <c r="CD51" s="30"/>
      <c r="CE51" s="30" t="s">
        <v>95</v>
      </c>
      <c r="CF51" s="30"/>
      <c r="CG51" s="30"/>
      <c r="CH51" s="30"/>
      <c r="CI51" s="30"/>
      <c r="CJ51" s="30"/>
      <c r="CK51" s="30"/>
      <c r="CL51" s="30" t="s">
        <v>12</v>
      </c>
      <c r="CM51" s="30"/>
      <c r="CN51" s="30"/>
      <c r="CO51" s="30"/>
      <c r="CP51" s="30" t="s">
        <v>15</v>
      </c>
      <c r="CQ51" s="30"/>
      <c r="CR51" s="30"/>
      <c r="CS51" s="30"/>
      <c r="CT51" s="30"/>
      <c r="CU51" s="31" t="n">
        <f aca="false">COUNTIF(F51:CT51,"МАТ")</f>
        <v>0</v>
      </c>
      <c r="CV51" s="26" t="n">
        <f aca="false">COUNTIF(G51:CU51,"РУС")</f>
        <v>5</v>
      </c>
      <c r="CW51" s="26" t="n">
        <f aca="false">COUNTIF(H51:CV51,"АЛГ")</f>
        <v>3</v>
      </c>
      <c r="CX51" s="26" t="n">
        <f aca="false">COUNTIF(I51:CW51,"ГЕМ")</f>
        <v>1</v>
      </c>
      <c r="CY51" s="26" t="n">
        <f aca="false">COUNTIF(J51:CX51,"ОКР")</f>
        <v>0</v>
      </c>
      <c r="CZ51" s="26" t="n">
        <f aca="false">COUNTIF(K51:CY51,"БИО")</f>
        <v>5</v>
      </c>
      <c r="DA51" s="26" t="n">
        <f aca="false">COUNTIF(L51:CZ51,"ГЕО")</f>
        <v>4</v>
      </c>
      <c r="DB51" s="26" t="n">
        <f aca="false">COUNTIF(M51:DA51,"ИНФ")</f>
        <v>0</v>
      </c>
      <c r="DC51" s="26" t="n">
        <f aca="false">COUNTIF(N51:DB51,"ИСТ")</f>
        <v>0</v>
      </c>
      <c r="DD51" s="26" t="n">
        <f aca="false">COUNTIF(O51:DC51,"ОБЩ")</f>
        <v>0</v>
      </c>
      <c r="DE51" s="26" t="n">
        <f aca="false">COUNTIF(P51:DD51,"ФИЗ")</f>
        <v>0</v>
      </c>
      <c r="DF51" s="26" t="n">
        <f aca="false">COUNTIF(Q51:DE51,"ХИМ")</f>
        <v>0</v>
      </c>
      <c r="DG51" s="26" t="n">
        <f aca="false">COUNTIF(R51:DF51,"АНГ")</f>
        <v>4</v>
      </c>
      <c r="DH51" s="26" t="n">
        <f aca="false">COUNTIF(S51:DG51,"НЕМ")</f>
        <v>0</v>
      </c>
      <c r="DI51" s="26" t="n">
        <f aca="false">COUNTIF(T51:DH51,"ФРА")</f>
        <v>0</v>
      </c>
      <c r="DJ51" s="26" t="n">
        <f aca="false">COUNTIF(U51:DI51,"ЛИТ")</f>
        <v>0</v>
      </c>
      <c r="DK51" s="26" t="n">
        <f aca="false">COUNTIF(V51:DJ51,"ОБЖ")</f>
        <v>0</v>
      </c>
      <c r="DL51" s="26" t="n">
        <f aca="false">COUNTIF(W51:DK51,"ФЗР")</f>
        <v>0</v>
      </c>
      <c r="DM51" s="26" t="n">
        <f aca="false">COUNTIF(X51:DL51,"МУЗ")</f>
        <v>0</v>
      </c>
      <c r="DN51" s="26" t="n">
        <f aca="false">COUNTIF(Y51:DM51,"ТЕХ")</f>
        <v>0</v>
      </c>
      <c r="DO51" s="26" t="n">
        <f aca="false">COUNTIF(Z51:DN51,"АСТ")</f>
        <v>0</v>
      </c>
      <c r="DP51" s="26" t="n">
        <f aca="false">COUNTIF(AA51:DO51,"КУБ")</f>
        <v>0</v>
      </c>
    </row>
    <row r="52" customFormat="false" ht="16.2" hidden="false" customHeight="true" outlineLevel="0" collapsed="false">
      <c r="A52" s="38"/>
      <c r="B52" s="39"/>
      <c r="D52" s="29" t="s">
        <v>102</v>
      </c>
      <c r="E52" s="29"/>
      <c r="F52" s="37"/>
      <c r="G52" s="30"/>
      <c r="H52" s="30"/>
      <c r="I52" s="30" t="s">
        <v>9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 t="s">
        <v>15</v>
      </c>
      <c r="V52" s="30"/>
      <c r="W52" s="30" t="s">
        <v>22</v>
      </c>
      <c r="X52" s="30"/>
      <c r="Y52" s="30"/>
      <c r="Z52" s="30"/>
      <c r="AA52" s="30"/>
      <c r="AB52" s="30"/>
      <c r="AC52" s="30"/>
      <c r="AD52" s="30"/>
      <c r="AE52" s="30" t="s">
        <v>13</v>
      </c>
      <c r="AF52" s="30"/>
      <c r="AG52" s="30"/>
      <c r="AH52" s="30"/>
      <c r="AI52" s="30" t="s">
        <v>22</v>
      </c>
      <c r="AJ52" s="30"/>
      <c r="AK52" s="30" t="s">
        <v>16</v>
      </c>
      <c r="AL52" s="34"/>
      <c r="AM52" s="30"/>
      <c r="AN52" s="30"/>
      <c r="AO52" s="30"/>
      <c r="AP52" s="30" t="s">
        <v>15</v>
      </c>
      <c r="AQ52" s="30"/>
      <c r="AR52" s="30"/>
      <c r="AS52" s="30"/>
      <c r="AT52" s="30"/>
      <c r="AU52" s="30" t="s">
        <v>22</v>
      </c>
      <c r="AV52" s="30"/>
      <c r="AW52" s="30"/>
      <c r="AX52" s="30"/>
      <c r="AY52" s="30" t="s">
        <v>12</v>
      </c>
      <c r="AZ52" s="30"/>
      <c r="BA52" s="30"/>
      <c r="BB52" s="30" t="s">
        <v>22</v>
      </c>
      <c r="BC52" s="30"/>
      <c r="BD52" s="30"/>
      <c r="BE52" s="30"/>
      <c r="BF52" s="30" t="s">
        <v>22</v>
      </c>
      <c r="BG52" s="30" t="s">
        <v>16</v>
      </c>
      <c r="BH52" s="30" t="s">
        <v>12</v>
      </c>
      <c r="BI52" s="30"/>
      <c r="BJ52" s="30"/>
      <c r="BK52" s="30"/>
      <c r="BL52" s="30" t="s">
        <v>22</v>
      </c>
      <c r="BM52" s="30"/>
      <c r="BN52" s="30"/>
      <c r="BO52" s="30"/>
      <c r="BP52" s="30" t="s">
        <v>15</v>
      </c>
      <c r="BQ52" s="30"/>
      <c r="BR52" s="30"/>
      <c r="BS52" s="30"/>
      <c r="BT52" s="30"/>
      <c r="BU52" s="30"/>
      <c r="BV52" s="30"/>
      <c r="BW52" s="30"/>
      <c r="BX52" s="30"/>
      <c r="BY52" s="30" t="s">
        <v>9</v>
      </c>
      <c r="BZ52" s="30"/>
      <c r="CA52" s="30"/>
      <c r="CB52" s="30"/>
      <c r="CC52" s="30"/>
      <c r="CD52" s="30" t="s">
        <v>95</v>
      </c>
      <c r="CE52" s="30"/>
      <c r="CF52" s="30"/>
      <c r="CG52" s="30"/>
      <c r="CH52" s="30"/>
      <c r="CI52" s="30"/>
      <c r="CJ52" s="30"/>
      <c r="CK52" s="30"/>
      <c r="CL52" s="30"/>
      <c r="CM52" s="30"/>
      <c r="CN52" s="30" t="s">
        <v>15</v>
      </c>
      <c r="CO52" s="30"/>
      <c r="CP52" s="30"/>
      <c r="CQ52" s="30" t="s">
        <v>16</v>
      </c>
      <c r="CR52" s="30"/>
      <c r="CS52" s="30"/>
      <c r="CT52" s="30"/>
      <c r="CU52" s="31" t="n">
        <f aca="false">COUNTIF(F52:CT52,"МАТ")</f>
        <v>0</v>
      </c>
      <c r="CV52" s="26" t="n">
        <f aca="false">COUNTIF(G52:CU52,"РУС")</f>
        <v>2</v>
      </c>
      <c r="CW52" s="26" t="n">
        <f aca="false">COUNTIF(H52:CV52,"АЛГ")</f>
        <v>2</v>
      </c>
      <c r="CX52" s="26" t="n">
        <f aca="false">COUNTIF(I52:CW52,"ГЕМ")</f>
        <v>1</v>
      </c>
      <c r="CY52" s="26" t="n">
        <f aca="false">COUNTIF(J52:CX52,"ОКР")</f>
        <v>0</v>
      </c>
      <c r="CZ52" s="26" t="n">
        <f aca="false">COUNTIF(K52:CY52,"БИО")</f>
        <v>4</v>
      </c>
      <c r="DA52" s="26" t="n">
        <f aca="false">COUNTIF(L52:CZ52,"ГЕО")</f>
        <v>3</v>
      </c>
      <c r="DB52" s="26" t="n">
        <f aca="false">COUNTIF(M52:DA52,"ИНФ")</f>
        <v>0</v>
      </c>
      <c r="DC52" s="26" t="n">
        <f aca="false">COUNTIF(N52:DB52,"ИСТ")</f>
        <v>0</v>
      </c>
      <c r="DD52" s="26" t="n">
        <f aca="false">COUNTIF(O52:DC52,"ОБЩ")</f>
        <v>0</v>
      </c>
      <c r="DE52" s="26" t="n">
        <f aca="false">COUNTIF(P52:DD52,"ФИЗ")</f>
        <v>0</v>
      </c>
      <c r="DF52" s="26" t="n">
        <f aca="false">COUNTIF(Q52:DE52,"ХИМ")</f>
        <v>0</v>
      </c>
      <c r="DG52" s="26" t="n">
        <f aca="false">COUNTIF(R52:DF52,"АНГ")</f>
        <v>6</v>
      </c>
      <c r="DH52" s="26" t="n">
        <f aca="false">COUNTIF(S52:DG52,"НЕМ")</f>
        <v>0</v>
      </c>
      <c r="DI52" s="26" t="n">
        <f aca="false">COUNTIF(T52:DH52,"ФРА")</f>
        <v>0</v>
      </c>
      <c r="DJ52" s="26" t="n">
        <f aca="false">COUNTIF(U52:DI52,"ЛИТ")</f>
        <v>0</v>
      </c>
      <c r="DK52" s="26" t="n">
        <f aca="false">COUNTIF(V52:DJ52,"ОБЖ")</f>
        <v>0</v>
      </c>
      <c r="DL52" s="26" t="n">
        <f aca="false">COUNTIF(W52:DK52,"ФЗР")</f>
        <v>0</v>
      </c>
      <c r="DM52" s="26" t="n">
        <f aca="false">COUNTIF(X52:DL52,"МУЗ")</f>
        <v>0</v>
      </c>
      <c r="DN52" s="26" t="n">
        <f aca="false">COUNTIF(Y52:DM52,"ТЕХ")</f>
        <v>0</v>
      </c>
      <c r="DO52" s="26" t="n">
        <f aca="false">COUNTIF(Z52:DN52,"АСТ")</f>
        <v>0</v>
      </c>
      <c r="DP52" s="26" t="n">
        <f aca="false">COUNTIF(AA52:DO52,"КУБ")</f>
        <v>0</v>
      </c>
    </row>
    <row r="53" customFormat="false" ht="16.2" hidden="false" customHeight="true" outlineLevel="0" collapsed="false">
      <c r="A53" s="38"/>
      <c r="B53" s="39"/>
      <c r="D53" s="29" t="s">
        <v>103</v>
      </c>
      <c r="E53" s="29"/>
      <c r="F53" s="37"/>
      <c r="G53" s="30"/>
      <c r="H53" s="30"/>
      <c r="I53" s="30"/>
      <c r="J53" s="30"/>
      <c r="K53" s="30"/>
      <c r="L53" s="30"/>
      <c r="M53" s="30"/>
      <c r="N53" s="30" t="s">
        <v>9</v>
      </c>
      <c r="O53" s="30"/>
      <c r="P53" s="30"/>
      <c r="Q53" s="30"/>
      <c r="R53" s="30"/>
      <c r="S53" s="30"/>
      <c r="T53" s="30"/>
      <c r="U53" s="30" t="s">
        <v>22</v>
      </c>
      <c r="V53" s="30"/>
      <c r="W53" s="30" t="s">
        <v>15</v>
      </c>
      <c r="X53" s="30"/>
      <c r="Y53" s="30"/>
      <c r="Z53" s="30"/>
      <c r="AA53" s="30"/>
      <c r="AB53" s="30"/>
      <c r="AC53" s="30" t="s">
        <v>16</v>
      </c>
      <c r="AD53" s="30"/>
      <c r="AE53" s="30"/>
      <c r="AF53" s="30" t="s">
        <v>13</v>
      </c>
      <c r="AG53" s="30" t="s">
        <v>22</v>
      </c>
      <c r="AH53" s="30"/>
      <c r="AI53" s="30"/>
      <c r="AJ53" s="30"/>
      <c r="AK53" s="30" t="s">
        <v>16</v>
      </c>
      <c r="AL53" s="34"/>
      <c r="AM53" s="30" t="s">
        <v>11</v>
      </c>
      <c r="AN53" s="30"/>
      <c r="AO53" s="30"/>
      <c r="AP53" s="30"/>
      <c r="AQ53" s="30"/>
      <c r="AR53" s="30" t="s">
        <v>15</v>
      </c>
      <c r="AS53" s="30" t="s">
        <v>22</v>
      </c>
      <c r="AT53" s="30"/>
      <c r="AU53" s="30" t="s">
        <v>25</v>
      </c>
      <c r="AV53" s="30" t="s">
        <v>12</v>
      </c>
      <c r="AW53" s="30" t="s">
        <v>16</v>
      </c>
      <c r="AX53" s="30"/>
      <c r="AY53" s="30"/>
      <c r="AZ53" s="30"/>
      <c r="BA53" s="30"/>
      <c r="BB53" s="30" t="s">
        <v>12</v>
      </c>
      <c r="BC53" s="30"/>
      <c r="BD53" s="30"/>
      <c r="BE53" s="30"/>
      <c r="BF53" s="30"/>
      <c r="BG53" s="30"/>
      <c r="BH53" s="30" t="s">
        <v>16</v>
      </c>
      <c r="BI53" s="30"/>
      <c r="BJ53" s="30"/>
      <c r="BK53" s="30"/>
      <c r="BL53" s="30"/>
      <c r="BM53" s="30"/>
      <c r="BN53" s="30"/>
      <c r="BO53" s="30" t="s">
        <v>9</v>
      </c>
      <c r="BP53" s="30" t="s">
        <v>22</v>
      </c>
      <c r="BQ53" s="30"/>
      <c r="BR53" s="30"/>
      <c r="BS53" s="30"/>
      <c r="BT53" s="30"/>
      <c r="BU53" s="30" t="s">
        <v>15</v>
      </c>
      <c r="BV53" s="30"/>
      <c r="BW53" s="30"/>
      <c r="BX53" s="30"/>
      <c r="BY53" s="30"/>
      <c r="BZ53" s="30" t="s">
        <v>16</v>
      </c>
      <c r="CA53" s="30"/>
      <c r="CB53" s="30"/>
      <c r="CC53" s="30"/>
      <c r="CD53" s="30"/>
      <c r="CE53" s="30" t="s">
        <v>22</v>
      </c>
      <c r="CF53" s="30"/>
      <c r="CG53" s="34" t="s">
        <v>13</v>
      </c>
      <c r="CH53" s="30"/>
      <c r="CI53" s="30"/>
      <c r="CJ53" s="30" t="s">
        <v>12</v>
      </c>
      <c r="CK53" s="30"/>
      <c r="CL53" s="30"/>
      <c r="CM53" s="30" t="s">
        <v>15</v>
      </c>
      <c r="CN53" s="30"/>
      <c r="CO53" s="30"/>
      <c r="CP53" s="30"/>
      <c r="CQ53" s="30"/>
      <c r="CR53" s="30"/>
      <c r="CS53" s="30"/>
      <c r="CT53" s="30"/>
      <c r="CU53" s="31" t="n">
        <f aca="false">COUNTIF(F53:CT53,"МАТ")</f>
        <v>1</v>
      </c>
      <c r="CV53" s="26" t="n">
        <f aca="false">COUNTIF(G53:CU53,"РУС")</f>
        <v>3</v>
      </c>
      <c r="CW53" s="26" t="n">
        <f aca="false">COUNTIF(H53:CV53,"АЛГ")</f>
        <v>2</v>
      </c>
      <c r="CX53" s="26" t="n">
        <f aca="false">COUNTIF(I53:CW53,"ГЕМ")</f>
        <v>2</v>
      </c>
      <c r="CY53" s="26" t="n">
        <f aca="false">COUNTIF(J53:CX53,"ОКР")</f>
        <v>0</v>
      </c>
      <c r="CZ53" s="26" t="n">
        <f aca="false">COUNTIF(K53:CY53,"БИО")</f>
        <v>4</v>
      </c>
      <c r="DA53" s="26" t="n">
        <f aca="false">COUNTIF(L53:CZ53,"ГЕО")</f>
        <v>5</v>
      </c>
      <c r="DB53" s="26" t="n">
        <f aca="false">COUNTIF(M53:DA53,"ИНФ")</f>
        <v>0</v>
      </c>
      <c r="DC53" s="26" t="n">
        <f aca="false">COUNTIF(N53:DB53,"ИСТ")</f>
        <v>0</v>
      </c>
      <c r="DD53" s="26" t="n">
        <f aca="false">COUNTIF(O53:DC53,"ОБЩ")</f>
        <v>0</v>
      </c>
      <c r="DE53" s="26" t="n">
        <f aca="false">COUNTIF(P53:DD53,"ФИЗ")</f>
        <v>0</v>
      </c>
      <c r="DF53" s="26" t="n">
        <f aca="false">COUNTIF(Q53:DE53,"ХИМ")</f>
        <v>0</v>
      </c>
      <c r="DG53" s="26" t="n">
        <f aca="false">COUNTIF(R53:DF53,"АНГ")</f>
        <v>5</v>
      </c>
      <c r="DH53" s="26" t="n">
        <f aca="false">COUNTIF(S53:DG53,"НЕМ")</f>
        <v>0</v>
      </c>
      <c r="DI53" s="26" t="n">
        <f aca="false">COUNTIF(T53:DH53,"ФРА")</f>
        <v>0</v>
      </c>
      <c r="DJ53" s="26" t="n">
        <f aca="false">COUNTIF(U53:DI53,"ЛИТ")</f>
        <v>1</v>
      </c>
      <c r="DK53" s="26" t="n">
        <f aca="false">COUNTIF(V53:DJ53,"ОБЖ")</f>
        <v>0</v>
      </c>
      <c r="DL53" s="26" t="n">
        <f aca="false">COUNTIF(W53:DK53,"ФЗР")</f>
        <v>0</v>
      </c>
      <c r="DM53" s="26" t="n">
        <f aca="false">COUNTIF(X53:DL53,"МУЗ")</f>
        <v>0</v>
      </c>
      <c r="DN53" s="26" t="n">
        <f aca="false">COUNTIF(Y53:DM53,"ТЕХ")</f>
        <v>0</v>
      </c>
      <c r="DO53" s="26" t="n">
        <f aca="false">COUNTIF(Z53:DN53,"АСТ")</f>
        <v>0</v>
      </c>
      <c r="DP53" s="26" t="n">
        <f aca="false">COUNTIF(AA53:DO53,"КУБ")</f>
        <v>0</v>
      </c>
    </row>
    <row r="54" customFormat="false" ht="16.2" hidden="false" customHeight="true" outlineLevel="0" collapsed="false">
      <c r="A54" s="38"/>
      <c r="B54" s="39"/>
      <c r="D54" s="29" t="s">
        <v>104</v>
      </c>
      <c r="E54" s="29"/>
      <c r="F54" s="37"/>
      <c r="G54" s="30"/>
      <c r="H54" s="30"/>
      <c r="I54" s="30"/>
      <c r="J54" s="30"/>
      <c r="K54" s="30"/>
      <c r="L54" s="30" t="s">
        <v>9</v>
      </c>
      <c r="M54" s="30"/>
      <c r="N54" s="30"/>
      <c r="O54" s="30"/>
      <c r="P54" s="30"/>
      <c r="Q54" s="30"/>
      <c r="R54" s="30"/>
      <c r="S54" s="30"/>
      <c r="T54" s="30"/>
      <c r="U54" s="30" t="s">
        <v>22</v>
      </c>
      <c r="V54" s="30"/>
      <c r="W54" s="30"/>
      <c r="X54" s="30" t="s">
        <v>15</v>
      </c>
      <c r="Y54" s="30" t="s">
        <v>12</v>
      </c>
      <c r="Z54" s="30"/>
      <c r="AA54" s="30" t="s">
        <v>16</v>
      </c>
      <c r="AB54" s="30"/>
      <c r="AC54" s="30"/>
      <c r="AD54" s="30"/>
      <c r="AE54" s="30" t="s">
        <v>13</v>
      </c>
      <c r="AF54" s="30" t="s">
        <v>15</v>
      </c>
      <c r="AG54" s="30"/>
      <c r="AH54" s="30"/>
      <c r="AI54" s="30"/>
      <c r="AJ54" s="30" t="s">
        <v>16</v>
      </c>
      <c r="AK54" s="30"/>
      <c r="AL54" s="34"/>
      <c r="AM54" s="30"/>
      <c r="AN54" s="30"/>
      <c r="AO54" s="30"/>
      <c r="AP54" s="30" t="s">
        <v>12</v>
      </c>
      <c r="AQ54" s="30"/>
      <c r="AR54" s="30"/>
      <c r="AS54" s="30" t="s">
        <v>22</v>
      </c>
      <c r="AT54" s="30"/>
      <c r="AU54" s="30"/>
      <c r="AV54" s="30"/>
      <c r="AW54" s="30"/>
      <c r="AX54" s="30"/>
      <c r="AY54" s="30" t="s">
        <v>16</v>
      </c>
      <c r="AZ54" s="30"/>
      <c r="BA54" s="30" t="s">
        <v>15</v>
      </c>
      <c r="BB54" s="30" t="s">
        <v>12</v>
      </c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 t="s">
        <v>22</v>
      </c>
      <c r="BQ54" s="30"/>
      <c r="BR54" s="30"/>
      <c r="BS54" s="30" t="s">
        <v>15</v>
      </c>
      <c r="BT54" s="30"/>
      <c r="BU54" s="30"/>
      <c r="BV54" s="30"/>
      <c r="BW54" s="30"/>
      <c r="BX54" s="30" t="s">
        <v>105</v>
      </c>
      <c r="BY54" s="30"/>
      <c r="BZ54" s="30" t="s">
        <v>9</v>
      </c>
      <c r="CA54" s="30"/>
      <c r="CB54" s="30"/>
      <c r="CC54" s="30"/>
      <c r="CD54" s="30" t="s">
        <v>13</v>
      </c>
      <c r="CE54" s="30"/>
      <c r="CF54" s="30"/>
      <c r="CG54" s="30"/>
      <c r="CH54" s="30" t="s">
        <v>12</v>
      </c>
      <c r="CI54" s="30"/>
      <c r="CJ54" s="30" t="s">
        <v>22</v>
      </c>
      <c r="CK54" s="30"/>
      <c r="CL54" s="30"/>
      <c r="CM54" s="30" t="s">
        <v>15</v>
      </c>
      <c r="CN54" s="30"/>
      <c r="CO54" s="30"/>
      <c r="CP54" s="30"/>
      <c r="CQ54" s="30"/>
      <c r="CR54" s="30"/>
      <c r="CS54" s="30"/>
      <c r="CT54" s="30"/>
      <c r="CU54" s="31" t="n">
        <f aca="false">COUNTIF(F54:CT54,"МАТ")</f>
        <v>0</v>
      </c>
      <c r="CV54" s="26" t="n">
        <f aca="false">COUNTIF(G54:CU54,"РУС")</f>
        <v>4</v>
      </c>
      <c r="CW54" s="26" t="n">
        <f aca="false">COUNTIF(H54:CV54,"АЛГ")</f>
        <v>2</v>
      </c>
      <c r="CX54" s="26" t="n">
        <f aca="false">COUNTIF(I54:CW54,"ГЕМ")</f>
        <v>2</v>
      </c>
      <c r="CY54" s="26" t="n">
        <f aca="false">COUNTIF(J54:CX54,"ОКР")</f>
        <v>0</v>
      </c>
      <c r="CZ54" s="26" t="n">
        <f aca="false">COUNTIF(K54:CY54,"БИО")</f>
        <v>5</v>
      </c>
      <c r="DA54" s="26" t="n">
        <f aca="false">COUNTIF(L54:CZ54,"ГЕО")</f>
        <v>3</v>
      </c>
      <c r="DB54" s="26" t="n">
        <f aca="false">COUNTIF(M54:DA54,"ИНФ")</f>
        <v>0</v>
      </c>
      <c r="DC54" s="26" t="n">
        <f aca="false">COUNTIF(N54:DB54,"ИСТ")</f>
        <v>0</v>
      </c>
      <c r="DD54" s="26" t="n">
        <f aca="false">COUNTIF(O54:DC54,"ОБЩ")</f>
        <v>0</v>
      </c>
      <c r="DE54" s="26" t="n">
        <f aca="false">COUNTIF(P54:DD54,"ФИЗ")</f>
        <v>0</v>
      </c>
      <c r="DF54" s="26" t="n">
        <f aca="false">COUNTIF(Q54:DE54,"ХИМ")</f>
        <v>0</v>
      </c>
      <c r="DG54" s="26" t="n">
        <f aca="false">COUNTIF(R54:DF54,"АНГ")</f>
        <v>4</v>
      </c>
      <c r="DH54" s="26" t="n">
        <f aca="false">COUNTIF(S54:DG54,"НЕМ")</f>
        <v>0</v>
      </c>
      <c r="DI54" s="26" t="n">
        <f aca="false">COUNTIF(T54:DH54,"ФРА")</f>
        <v>0</v>
      </c>
      <c r="DJ54" s="26" t="n">
        <f aca="false">COUNTIF(U54:DI54,"ЛИТ")</f>
        <v>0</v>
      </c>
      <c r="DK54" s="26" t="n">
        <f aca="false">COUNTIF(V54:DJ54,"ОБЖ")</f>
        <v>0</v>
      </c>
      <c r="DL54" s="26" t="n">
        <f aca="false">COUNTIF(W54:DK54,"ФЗР")</f>
        <v>0</v>
      </c>
      <c r="DM54" s="26" t="n">
        <f aca="false">COUNTIF(X54:DL54,"МУЗ")</f>
        <v>0</v>
      </c>
      <c r="DN54" s="26" t="n">
        <f aca="false">COUNTIF(Y54:DM54,"ТЕХ")</f>
        <v>0</v>
      </c>
      <c r="DO54" s="26" t="n">
        <f aca="false">COUNTIF(Z54:DN54,"АСТ")</f>
        <v>0</v>
      </c>
      <c r="DP54" s="26" t="n">
        <f aca="false">COUNTIF(AA54:DO54,"КУБ")</f>
        <v>0</v>
      </c>
    </row>
    <row r="55" customFormat="false" ht="16.2" hidden="false" customHeight="true" outlineLevel="0" collapsed="false">
      <c r="A55" s="38"/>
      <c r="B55" s="39"/>
      <c r="D55" s="29" t="s">
        <v>106</v>
      </c>
      <c r="E55" s="29"/>
      <c r="F55" s="37"/>
      <c r="G55" s="30"/>
      <c r="H55" s="30"/>
      <c r="I55" s="30"/>
      <c r="J55" s="30"/>
      <c r="K55" s="30"/>
      <c r="L55" s="30" t="s">
        <v>9</v>
      </c>
      <c r="M55" s="30"/>
      <c r="N55" s="30"/>
      <c r="O55" s="30"/>
      <c r="P55" s="30"/>
      <c r="Q55" s="30"/>
      <c r="R55" s="30"/>
      <c r="S55" s="30"/>
      <c r="T55" s="30"/>
      <c r="U55" s="30" t="s">
        <v>15</v>
      </c>
      <c r="V55" s="30"/>
      <c r="W55" s="30" t="s">
        <v>22</v>
      </c>
      <c r="X55" s="30"/>
      <c r="Y55" s="30"/>
      <c r="Z55" s="30"/>
      <c r="AA55" s="30"/>
      <c r="AB55" s="30"/>
      <c r="AC55" s="30"/>
      <c r="AD55" s="30"/>
      <c r="AE55" s="30" t="s">
        <v>13</v>
      </c>
      <c r="AF55" s="30"/>
      <c r="AG55" s="30" t="s">
        <v>25</v>
      </c>
      <c r="AH55" s="30"/>
      <c r="AI55" s="30" t="s">
        <v>16</v>
      </c>
      <c r="AJ55" s="30"/>
      <c r="AK55" s="30"/>
      <c r="AL55" s="34"/>
      <c r="AM55" s="30"/>
      <c r="AN55" s="30"/>
      <c r="AO55" s="30"/>
      <c r="AP55" s="30"/>
      <c r="AQ55" s="30" t="s">
        <v>22</v>
      </c>
      <c r="AR55" s="30"/>
      <c r="AS55" s="30" t="s">
        <v>15</v>
      </c>
      <c r="AT55" s="30"/>
      <c r="AU55" s="30"/>
      <c r="AV55" s="30"/>
      <c r="AW55" s="30"/>
      <c r="AX55" s="30"/>
      <c r="AY55" s="30"/>
      <c r="AZ55" s="30"/>
      <c r="BA55" s="30" t="s">
        <v>12</v>
      </c>
      <c r="BB55" s="30" t="s">
        <v>9</v>
      </c>
      <c r="BC55" s="30"/>
      <c r="BD55" s="30"/>
      <c r="BE55" s="30"/>
      <c r="BF55" s="30"/>
      <c r="BG55" s="30"/>
      <c r="BH55" s="30"/>
      <c r="BI55" s="30" t="s">
        <v>16</v>
      </c>
      <c r="BJ55" s="30"/>
      <c r="BK55" s="30" t="s">
        <v>12</v>
      </c>
      <c r="BL55" s="30"/>
      <c r="BM55" s="30"/>
      <c r="BN55" s="30"/>
      <c r="BO55" s="30" t="s">
        <v>15</v>
      </c>
      <c r="BP55" s="30"/>
      <c r="BQ55" s="30"/>
      <c r="BR55" s="30" t="s">
        <v>22</v>
      </c>
      <c r="BS55" s="30"/>
      <c r="BT55" s="30"/>
      <c r="BU55" s="30"/>
      <c r="BV55" s="30"/>
      <c r="BW55" s="30"/>
      <c r="BX55" s="30" t="s">
        <v>16</v>
      </c>
      <c r="BY55" s="30" t="s">
        <v>9</v>
      </c>
      <c r="BZ55" s="30"/>
      <c r="CA55" s="30"/>
      <c r="CB55" s="30"/>
      <c r="CC55" s="30"/>
      <c r="CD55" s="30"/>
      <c r="CE55" s="30"/>
      <c r="CF55" s="30" t="s">
        <v>22</v>
      </c>
      <c r="CG55" s="30"/>
      <c r="CH55" s="30" t="s">
        <v>15</v>
      </c>
      <c r="CI55" s="30"/>
      <c r="CJ55" s="30" t="s">
        <v>12</v>
      </c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1" t="n">
        <f aca="false">COUNTIF(F55:CT55,"МАТ")</f>
        <v>0</v>
      </c>
      <c r="CV55" s="26" t="n">
        <f aca="false">COUNTIF(G55:CU55,"РУС")</f>
        <v>3</v>
      </c>
      <c r="CW55" s="26" t="n">
        <f aca="false">COUNTIF(H55:CV55,"АЛГ")</f>
        <v>3</v>
      </c>
      <c r="CX55" s="26" t="n">
        <f aca="false">COUNTIF(I55:CW55,"ГЕМ")</f>
        <v>1</v>
      </c>
      <c r="CY55" s="26" t="n">
        <f aca="false">COUNTIF(J55:CX55,"ОКР")</f>
        <v>0</v>
      </c>
      <c r="CZ55" s="26" t="n">
        <f aca="false">COUNTIF(K55:CY55,"БИО")</f>
        <v>4</v>
      </c>
      <c r="DA55" s="26" t="n">
        <f aca="false">COUNTIF(L55:CZ55,"ГЕО")</f>
        <v>3</v>
      </c>
      <c r="DB55" s="26" t="n">
        <f aca="false">COUNTIF(M55:DA55,"ИНФ")</f>
        <v>0</v>
      </c>
      <c r="DC55" s="26" t="n">
        <f aca="false">COUNTIF(N55:DB55,"ИСТ")</f>
        <v>0</v>
      </c>
      <c r="DD55" s="26" t="n">
        <f aca="false">COUNTIF(O55:DC55,"ОБЩ")</f>
        <v>0</v>
      </c>
      <c r="DE55" s="26" t="n">
        <f aca="false">COUNTIF(P55:DD55,"ФИЗ")</f>
        <v>0</v>
      </c>
      <c r="DF55" s="26" t="n">
        <f aca="false">COUNTIF(Q55:DE55,"ХИМ")</f>
        <v>0</v>
      </c>
      <c r="DG55" s="26" t="n">
        <f aca="false">COUNTIF(R55:DF55,"АНГ")</f>
        <v>4</v>
      </c>
      <c r="DH55" s="26" t="n">
        <f aca="false">COUNTIF(S55:DG55,"НЕМ")</f>
        <v>0</v>
      </c>
      <c r="DI55" s="26" t="n">
        <f aca="false">COUNTIF(T55:DH55,"ФРА")</f>
        <v>0</v>
      </c>
      <c r="DJ55" s="26" t="n">
        <f aca="false">COUNTIF(U55:DI55,"ЛИТ")</f>
        <v>1</v>
      </c>
      <c r="DK55" s="26" t="n">
        <f aca="false">COUNTIF(V55:DJ55,"ОБЖ")</f>
        <v>0</v>
      </c>
      <c r="DL55" s="26" t="n">
        <f aca="false">COUNTIF(W55:DK55,"ФЗР")</f>
        <v>0</v>
      </c>
      <c r="DM55" s="26" t="n">
        <f aca="false">COUNTIF(X55:DL55,"МУЗ")</f>
        <v>0</v>
      </c>
      <c r="DN55" s="26" t="n">
        <f aca="false">COUNTIF(Y55:DM55,"ТЕХ")</f>
        <v>0</v>
      </c>
      <c r="DO55" s="26" t="n">
        <f aca="false">COUNTIF(Z55:DN55,"АСТ")</f>
        <v>0</v>
      </c>
      <c r="DP55" s="26" t="n">
        <f aca="false">COUNTIF(AA55:DO55,"КУБ")</f>
        <v>0</v>
      </c>
    </row>
    <row r="56" customFormat="false" ht="16.2" hidden="false" customHeight="true" outlineLevel="0" collapsed="false">
      <c r="D56" s="29" t="s">
        <v>107</v>
      </c>
      <c r="E56" s="40"/>
      <c r="F56" s="41"/>
      <c r="G56" s="42"/>
      <c r="H56" s="42"/>
      <c r="I56" s="42"/>
      <c r="J56" s="42"/>
      <c r="K56" s="42"/>
      <c r="L56" s="42" t="s">
        <v>16</v>
      </c>
      <c r="M56" s="42"/>
      <c r="N56" s="42"/>
      <c r="O56" s="42"/>
      <c r="P56" s="42" t="s">
        <v>15</v>
      </c>
      <c r="Q56" s="42" t="s">
        <v>18</v>
      </c>
      <c r="R56" s="42" t="s">
        <v>19</v>
      </c>
      <c r="S56" s="42" t="s">
        <v>20</v>
      </c>
      <c r="T56" s="42"/>
      <c r="U56" s="42"/>
      <c r="V56" s="42" t="s">
        <v>22</v>
      </c>
      <c r="W56" s="42" t="s">
        <v>21</v>
      </c>
      <c r="X56" s="42"/>
      <c r="Y56" s="42" t="s">
        <v>12</v>
      </c>
      <c r="Z56" s="42"/>
      <c r="AA56" s="42"/>
      <c r="AB56" s="42"/>
      <c r="AC56" s="42"/>
      <c r="AD56" s="42"/>
      <c r="AE56" s="30"/>
      <c r="AF56" s="43"/>
      <c r="AG56" s="42"/>
      <c r="AH56" s="42"/>
      <c r="AI56" s="42"/>
      <c r="AJ56" s="42"/>
      <c r="AK56" s="42"/>
      <c r="AL56" s="42" t="s">
        <v>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 t="s">
        <v>16</v>
      </c>
      <c r="AW56" s="42"/>
      <c r="AX56" s="42"/>
      <c r="AY56" s="42" t="s">
        <v>13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 t="s">
        <v>22</v>
      </c>
      <c r="BL56" s="42"/>
      <c r="BM56" s="42" t="s">
        <v>21</v>
      </c>
      <c r="BN56" s="42"/>
      <c r="BO56" s="42" t="s">
        <v>15</v>
      </c>
      <c r="BP56" s="42"/>
      <c r="BQ56" s="42"/>
      <c r="BR56" s="42"/>
      <c r="BS56" s="42"/>
      <c r="BT56" s="42"/>
      <c r="BU56" s="42" t="s">
        <v>25</v>
      </c>
      <c r="BV56" s="42"/>
      <c r="BW56" s="42"/>
      <c r="BX56" s="42" t="s">
        <v>9</v>
      </c>
      <c r="BY56" s="42" t="s">
        <v>12</v>
      </c>
      <c r="BZ56" s="42" t="s">
        <v>20</v>
      </c>
      <c r="CA56" s="42" t="s">
        <v>13</v>
      </c>
      <c r="CB56" s="42"/>
      <c r="CC56" s="42"/>
      <c r="CD56" s="42"/>
      <c r="CE56" s="42"/>
      <c r="CF56" s="42"/>
      <c r="CG56" s="42"/>
      <c r="CH56" s="42"/>
      <c r="CI56" s="42"/>
      <c r="CJ56" s="42" t="s">
        <v>18</v>
      </c>
      <c r="CK56" s="42" t="s">
        <v>19</v>
      </c>
      <c r="CL56" s="42"/>
      <c r="CM56" s="43"/>
      <c r="CN56" s="42" t="s">
        <v>22</v>
      </c>
      <c r="CO56" s="42"/>
      <c r="CP56" s="42"/>
      <c r="CQ56" s="43"/>
      <c r="CR56" s="42"/>
      <c r="CS56" s="42"/>
      <c r="CT56" s="42"/>
      <c r="CU56" s="31" t="n">
        <f aca="false">COUNTIF(E56:CT56,"МАТ")</f>
        <v>0</v>
      </c>
      <c r="CV56" s="26" t="n">
        <f aca="false">COUNTIF(G56:CU56,"РУС")</f>
        <v>2</v>
      </c>
      <c r="CW56" s="26" t="n">
        <f aca="false">COUNTIF(H56:CV56,"АЛГ")</f>
        <v>2</v>
      </c>
      <c r="CX56" s="26" t="n">
        <f aca="false">COUNTIF(I56:CW56,"ГЕМ")</f>
        <v>2</v>
      </c>
      <c r="CY56" s="26" t="n">
        <f aca="false">COUNTIF(J56:CX56,"ОКР")</f>
        <v>0</v>
      </c>
      <c r="CZ56" s="26" t="n">
        <f aca="false">COUNTIF(K56:CY56,"БИО")</f>
        <v>2</v>
      </c>
      <c r="DA56" s="26" t="n">
        <f aca="false">COUNTIF(L56:CZ56,"ГЕО")</f>
        <v>2</v>
      </c>
      <c r="DB56" s="26" t="n">
        <f aca="false">COUNTIF(M56:DA56,"ИНФ")</f>
        <v>0</v>
      </c>
      <c r="DC56" s="26" t="n">
        <f aca="false">COUNTIF(N56:DB56,"ИСТ")</f>
        <v>2</v>
      </c>
      <c r="DD56" s="26" t="n">
        <f aca="false">COUNTIF(O56:DC56,"ОБЩ")</f>
        <v>2</v>
      </c>
      <c r="DE56" s="26" t="n">
        <f aca="false">COUNTIF(P56:DD56,"ФИЗ")</f>
        <v>2</v>
      </c>
      <c r="DF56" s="26" t="n">
        <f aca="false">COUNTIF(Q56:DE56,"ХИМ")</f>
        <v>2</v>
      </c>
      <c r="DG56" s="26" t="n">
        <f aca="false">COUNTIF(R56:DF56,"АНГ")</f>
        <v>3</v>
      </c>
      <c r="DH56" s="26" t="n">
        <f aca="false">COUNTIF(S56:DG56,"НЕМ")</f>
        <v>0</v>
      </c>
      <c r="DI56" s="26" t="n">
        <f aca="false">COUNTIF(T56:DH56,"ФРА")</f>
        <v>0</v>
      </c>
      <c r="DJ56" s="26" t="n">
        <f aca="false">COUNTIF(U56:DI56,"ЛИТ")</f>
        <v>1</v>
      </c>
      <c r="DK56" s="26" t="n">
        <f aca="false">COUNTIF(V56:DJ56,"ОБЖ")</f>
        <v>0</v>
      </c>
      <c r="DL56" s="26" t="n">
        <f aca="false">COUNTIF(W56:DK56,"ФЗР")</f>
        <v>0</v>
      </c>
      <c r="DM56" s="26" t="n">
        <f aca="false">COUNTIF(X56:DL56,"МУЗ")</f>
        <v>0</v>
      </c>
      <c r="DN56" s="26" t="n">
        <f aca="false">COUNTIF(Y56:DM56,"ТЕХ")</f>
        <v>0</v>
      </c>
      <c r="DO56" s="26" t="n">
        <f aca="false">COUNTIF(Z56:DN56,"АСТ")</f>
        <v>0</v>
      </c>
      <c r="DP56" s="26" t="n">
        <f aca="false">COUNTIF(AA56:DO56,"КУБ")</f>
        <v>0</v>
      </c>
    </row>
    <row r="57" customFormat="false" ht="16.2" hidden="false" customHeight="true" outlineLevel="0" collapsed="false">
      <c r="B57" s="1"/>
      <c r="D57" s="29" t="s">
        <v>108</v>
      </c>
      <c r="E57" s="40"/>
      <c r="F57" s="41"/>
      <c r="G57" s="42"/>
      <c r="H57" s="42"/>
      <c r="I57" s="42"/>
      <c r="J57" s="42"/>
      <c r="K57" s="42"/>
      <c r="L57" s="42" t="s">
        <v>21</v>
      </c>
      <c r="M57" s="42" t="s">
        <v>16</v>
      </c>
      <c r="N57" s="42"/>
      <c r="O57" s="42" t="s">
        <v>15</v>
      </c>
      <c r="P57" s="42" t="s">
        <v>9</v>
      </c>
      <c r="Q57" s="42" t="s">
        <v>20</v>
      </c>
      <c r="R57" s="42" t="s">
        <v>19</v>
      </c>
      <c r="S57" s="42"/>
      <c r="T57" s="42" t="s">
        <v>13</v>
      </c>
      <c r="U57" s="42"/>
      <c r="V57" s="42" t="s">
        <v>22</v>
      </c>
      <c r="W57" s="42"/>
      <c r="X57" s="42"/>
      <c r="Y57" s="42" t="s">
        <v>12</v>
      </c>
      <c r="Z57" s="42" t="s">
        <v>18</v>
      </c>
      <c r="AA57" s="42"/>
      <c r="AB57" s="42"/>
      <c r="AC57" s="42"/>
      <c r="AD57" s="42"/>
      <c r="AE57" s="30"/>
      <c r="AF57" s="43"/>
      <c r="AG57" s="42" t="s">
        <v>22</v>
      </c>
      <c r="AH57" s="42"/>
      <c r="AI57" s="42"/>
      <c r="AJ57" s="42"/>
      <c r="AK57" s="42"/>
      <c r="AL57" s="42"/>
      <c r="AM57" s="42" t="s">
        <v>15</v>
      </c>
      <c r="AN57" s="42"/>
      <c r="AO57" s="42"/>
      <c r="AP57" s="42"/>
      <c r="AQ57" s="42" t="s">
        <v>16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 t="s">
        <v>22</v>
      </c>
      <c r="BL57" s="42"/>
      <c r="BM57" s="42"/>
      <c r="BN57" s="42"/>
      <c r="BO57" s="42"/>
      <c r="BP57" s="42"/>
      <c r="BQ57" s="42"/>
      <c r="BR57" s="42"/>
      <c r="BS57" s="42"/>
      <c r="BT57" s="42" t="s">
        <v>12</v>
      </c>
      <c r="BU57" s="42"/>
      <c r="BV57" s="42"/>
      <c r="BW57" s="42"/>
      <c r="BX57" s="42" t="s">
        <v>20</v>
      </c>
      <c r="BY57" s="42"/>
      <c r="BZ57" s="42"/>
      <c r="CA57" s="42"/>
      <c r="CB57" s="42"/>
      <c r="CC57" s="42"/>
      <c r="CD57" s="42"/>
      <c r="CE57" s="42" t="s">
        <v>21</v>
      </c>
      <c r="CF57" s="42"/>
      <c r="CG57" s="42"/>
      <c r="CH57" s="42"/>
      <c r="CI57" s="42"/>
      <c r="CJ57" s="42"/>
      <c r="CK57" s="42" t="s">
        <v>19</v>
      </c>
      <c r="CL57" s="42"/>
      <c r="CM57" s="43" t="s">
        <v>18</v>
      </c>
      <c r="CN57" s="42" t="s">
        <v>25</v>
      </c>
      <c r="CO57" s="42" t="s">
        <v>9</v>
      </c>
      <c r="CP57" s="43" t="s">
        <v>13</v>
      </c>
      <c r="CQ57" s="42"/>
      <c r="CR57" s="42"/>
      <c r="CS57" s="42"/>
      <c r="CT57" s="42"/>
      <c r="CU57" s="31" t="n">
        <f aca="false">COUNTIF(E57:CT57,"МАТ")</f>
        <v>0</v>
      </c>
      <c r="CV57" s="26" t="n">
        <f aca="false">COUNTIF(G57:CU57,"РУС")</f>
        <v>2</v>
      </c>
      <c r="CW57" s="26" t="n">
        <f aca="false">COUNTIF(H57:CV57,"АЛГ")</f>
        <v>2</v>
      </c>
      <c r="CX57" s="26" t="n">
        <f aca="false">COUNTIF(I57:CW57,"ГЕМ")</f>
        <v>2</v>
      </c>
      <c r="CY57" s="26" t="n">
        <f aca="false">COUNTIF(J57:CX57,"ОКР")</f>
        <v>0</v>
      </c>
      <c r="CZ57" s="26" t="n">
        <f aca="false">COUNTIF(K57:CY57,"БИО")</f>
        <v>2</v>
      </c>
      <c r="DA57" s="26" t="n">
        <f aca="false">COUNTIF(L57:CZ57,"ГЕО")</f>
        <v>2</v>
      </c>
      <c r="DB57" s="26" t="n">
        <f aca="false">COUNTIF(M57:DA57,"ИНФ")</f>
        <v>0</v>
      </c>
      <c r="DC57" s="26" t="n">
        <f aca="false">COUNTIF(N57:DB57,"ИСТ")</f>
        <v>2</v>
      </c>
      <c r="DD57" s="26" t="n">
        <f aca="false">COUNTIF(O57:DC57,"ОБЩ")</f>
        <v>2</v>
      </c>
      <c r="DE57" s="26" t="n">
        <f aca="false">COUNTIF(P57:DD57,"ФИЗ")</f>
        <v>2</v>
      </c>
      <c r="DF57" s="26" t="n">
        <f aca="false">COUNTIF(Q57:DE57,"ХИМ")</f>
        <v>1</v>
      </c>
      <c r="DG57" s="26" t="n">
        <f aca="false">COUNTIF(R57:DF57,"АНГ")</f>
        <v>3</v>
      </c>
      <c r="DH57" s="26" t="n">
        <f aca="false">COUNTIF(S57:DG57,"НЕМ")</f>
        <v>0</v>
      </c>
      <c r="DI57" s="26" t="n">
        <f aca="false">COUNTIF(T57:DH57,"ФРА")</f>
        <v>0</v>
      </c>
      <c r="DJ57" s="26" t="n">
        <f aca="false">COUNTIF(U57:DI57,"ЛИТ")</f>
        <v>1</v>
      </c>
      <c r="DK57" s="26" t="n">
        <f aca="false">COUNTIF(V57:DJ57,"ОБЖ")</f>
        <v>0</v>
      </c>
      <c r="DL57" s="26" t="n">
        <f aca="false">COUNTIF(W57:DK57,"ФЗР")</f>
        <v>0</v>
      </c>
      <c r="DM57" s="26" t="n">
        <f aca="false">COUNTIF(X57:DL57,"МУЗ")</f>
        <v>0</v>
      </c>
      <c r="DN57" s="26" t="n">
        <f aca="false">COUNTIF(Y57:DM57,"ТЕХ")</f>
        <v>0</v>
      </c>
      <c r="DO57" s="26" t="n">
        <f aca="false">COUNTIF(Z57:DN57,"АСТ")</f>
        <v>0</v>
      </c>
      <c r="DP57" s="26" t="n">
        <f aca="false">COUNTIF(AA57:DO57,"КУБ")</f>
        <v>0</v>
      </c>
    </row>
    <row r="58" customFormat="false" ht="16.2" hidden="false" customHeight="true" outlineLevel="0" collapsed="false">
      <c r="B58" s="1"/>
      <c r="D58" s="29" t="s">
        <v>109</v>
      </c>
      <c r="E58" s="40"/>
      <c r="F58" s="41"/>
      <c r="G58" s="42"/>
      <c r="H58" s="42"/>
      <c r="I58" s="42"/>
      <c r="J58" s="42"/>
      <c r="K58" s="42" t="s">
        <v>9</v>
      </c>
      <c r="L58" s="42"/>
      <c r="M58" s="42" t="s">
        <v>13</v>
      </c>
      <c r="N58" s="42"/>
      <c r="O58" s="42" t="s">
        <v>16</v>
      </c>
      <c r="P58" s="42" t="s">
        <v>15</v>
      </c>
      <c r="Q58" s="42"/>
      <c r="R58" s="42"/>
      <c r="S58" s="42"/>
      <c r="T58" s="42"/>
      <c r="U58" s="42"/>
      <c r="V58" s="42" t="s">
        <v>21</v>
      </c>
      <c r="W58" s="42"/>
      <c r="X58" s="42" t="s">
        <v>20</v>
      </c>
      <c r="Y58" s="42" t="s">
        <v>12</v>
      </c>
      <c r="Z58" s="42"/>
      <c r="AA58" s="42"/>
      <c r="AB58" s="42"/>
      <c r="AC58" s="42"/>
      <c r="AD58" s="42"/>
      <c r="AE58" s="30"/>
      <c r="AF58" s="43"/>
      <c r="AG58" s="42"/>
      <c r="AH58" s="42"/>
      <c r="AI58" s="42"/>
      <c r="AJ58" s="42"/>
      <c r="AK58" s="42"/>
      <c r="AL58" s="42"/>
      <c r="AM58" s="42" t="s">
        <v>22</v>
      </c>
      <c r="AN58" s="42"/>
      <c r="AO58" s="42" t="s">
        <v>16</v>
      </c>
      <c r="AP58" s="42"/>
      <c r="AQ58" s="42"/>
      <c r="AR58" s="42"/>
      <c r="AS58" s="42" t="s">
        <v>18</v>
      </c>
      <c r="AT58" s="42" t="s">
        <v>19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 t="s">
        <v>21</v>
      </c>
      <c r="BL58" s="42"/>
      <c r="BM58" s="42"/>
      <c r="BN58" s="42"/>
      <c r="BO58" s="42"/>
      <c r="BP58" s="42"/>
      <c r="BQ58" s="42"/>
      <c r="BR58" s="42"/>
      <c r="BS58" s="42"/>
      <c r="BT58" s="42" t="s">
        <v>20</v>
      </c>
      <c r="BU58" s="42" t="s">
        <v>22</v>
      </c>
      <c r="BV58" s="42"/>
      <c r="BW58" s="42"/>
      <c r="BX58" s="42"/>
      <c r="BY58" s="42" t="s">
        <v>15</v>
      </c>
      <c r="BZ58" s="42"/>
      <c r="CA58" s="42"/>
      <c r="CB58" s="42" t="s">
        <v>22</v>
      </c>
      <c r="CC58" s="42"/>
      <c r="CD58" s="42"/>
      <c r="CE58" s="42"/>
      <c r="CF58" s="42"/>
      <c r="CG58" s="42" t="s">
        <v>18</v>
      </c>
      <c r="CH58" s="42"/>
      <c r="CI58" s="42"/>
      <c r="CJ58" s="42" t="s">
        <v>9</v>
      </c>
      <c r="CK58" s="42"/>
      <c r="CL58" s="42" t="s">
        <v>13</v>
      </c>
      <c r="CM58" s="43"/>
      <c r="CN58" s="42" t="s">
        <v>25</v>
      </c>
      <c r="CO58" s="42" t="s">
        <v>19</v>
      </c>
      <c r="CP58" s="43"/>
      <c r="CQ58" s="42"/>
      <c r="CR58" s="42" t="s">
        <v>12</v>
      </c>
      <c r="CS58" s="42"/>
      <c r="CT58" s="42"/>
      <c r="CU58" s="31" t="n">
        <f aca="false">COUNTIF(E58:CT58,"МАТ")</f>
        <v>0</v>
      </c>
      <c r="CV58" s="26" t="n">
        <f aca="false">COUNTIF(G58:CU58,"РУС")</f>
        <v>2</v>
      </c>
      <c r="CW58" s="26" t="n">
        <f aca="false">COUNTIF(H58:CV58,"АЛГ")</f>
        <v>2</v>
      </c>
      <c r="CX58" s="26" t="n">
        <f aca="false">COUNTIF(I58:CW58,"ГЕМ")</f>
        <v>2</v>
      </c>
      <c r="CY58" s="26" t="n">
        <f aca="false">COUNTIF(J58:CX58,"ОКР")</f>
        <v>0</v>
      </c>
      <c r="CZ58" s="26" t="n">
        <f aca="false">COUNTIF(K58:CY58,"БИО")</f>
        <v>2</v>
      </c>
      <c r="DA58" s="26" t="n">
        <f aca="false">COUNTIF(L58:CZ58,"ГЕО")</f>
        <v>2</v>
      </c>
      <c r="DB58" s="26" t="n">
        <f aca="false">COUNTIF(M58:DA58,"ИНФ")</f>
        <v>0</v>
      </c>
      <c r="DC58" s="26" t="n">
        <f aca="false">COUNTIF(N58:DB58,"ИСТ")</f>
        <v>2</v>
      </c>
      <c r="DD58" s="26" t="n">
        <f aca="false">COUNTIF(O58:DC58,"ОБЩ")</f>
        <v>2</v>
      </c>
      <c r="DE58" s="26" t="n">
        <f aca="false">COUNTIF(P58:DD58,"ФИЗ")</f>
        <v>2</v>
      </c>
      <c r="DF58" s="26" t="n">
        <f aca="false">COUNTIF(Q58:DE58,"ХИМ")</f>
        <v>2</v>
      </c>
      <c r="DG58" s="26" t="n">
        <f aca="false">COUNTIF(R58:DF58,"АНГ")</f>
        <v>3</v>
      </c>
      <c r="DH58" s="26" t="n">
        <f aca="false">COUNTIF(S58:DG58,"НЕМ")</f>
        <v>0</v>
      </c>
      <c r="DI58" s="26" t="n">
        <f aca="false">COUNTIF(T58:DH58,"ФРА")</f>
        <v>0</v>
      </c>
      <c r="DJ58" s="26" t="n">
        <f aca="false">COUNTIF(U58:DI58,"ЛИТ")</f>
        <v>1</v>
      </c>
      <c r="DK58" s="26" t="n">
        <f aca="false">COUNTIF(V58:DJ58,"ОБЖ")</f>
        <v>0</v>
      </c>
      <c r="DL58" s="26" t="n">
        <f aca="false">COUNTIF(W58:DK58,"ФЗР")</f>
        <v>0</v>
      </c>
      <c r="DM58" s="26" t="n">
        <f aca="false">COUNTIF(X58:DL58,"МУЗ")</f>
        <v>0</v>
      </c>
      <c r="DN58" s="26" t="n">
        <f aca="false">COUNTIF(Y58:DM58,"ТЕХ")</f>
        <v>0</v>
      </c>
      <c r="DO58" s="26" t="n">
        <f aca="false">COUNTIF(Z58:DN58,"АСТ")</f>
        <v>0</v>
      </c>
      <c r="DP58" s="26" t="n">
        <f aca="false">COUNTIF(AA58:DO58,"КУБ")</f>
        <v>0</v>
      </c>
    </row>
    <row r="59" customFormat="false" ht="16.2" hidden="false" customHeight="true" outlineLevel="0" collapsed="false">
      <c r="B59" s="1"/>
      <c r="D59" s="29" t="s">
        <v>110</v>
      </c>
      <c r="E59" s="40"/>
      <c r="F59" s="41"/>
      <c r="G59" s="42"/>
      <c r="H59" s="42"/>
      <c r="I59" s="42"/>
      <c r="J59" s="42"/>
      <c r="K59" s="42"/>
      <c r="L59" s="42"/>
      <c r="M59" s="42" t="s">
        <v>16</v>
      </c>
      <c r="N59" s="42" t="s">
        <v>12</v>
      </c>
      <c r="O59" s="42" t="s">
        <v>15</v>
      </c>
      <c r="P59" s="42" t="s">
        <v>21</v>
      </c>
      <c r="Q59" s="42" t="s">
        <v>9</v>
      </c>
      <c r="R59" s="42" t="s">
        <v>13</v>
      </c>
      <c r="S59" s="42"/>
      <c r="T59" s="42" t="s">
        <v>22</v>
      </c>
      <c r="U59" s="42"/>
      <c r="V59" s="42"/>
      <c r="W59" s="42"/>
      <c r="X59" s="42"/>
      <c r="Y59" s="42"/>
      <c r="Z59" s="42"/>
      <c r="AA59" s="42"/>
      <c r="AB59" s="42" t="s">
        <v>20</v>
      </c>
      <c r="AC59" s="42"/>
      <c r="AD59" s="42"/>
      <c r="AE59" s="30"/>
      <c r="AF59" s="43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 t="s">
        <v>18</v>
      </c>
      <c r="AR59" s="42" t="s">
        <v>19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 t="s">
        <v>22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 t="s">
        <v>21</v>
      </c>
      <c r="BW59" s="42" t="s">
        <v>20</v>
      </c>
      <c r="BX59" s="42" t="s">
        <v>12</v>
      </c>
      <c r="BY59" s="42" t="s">
        <v>25</v>
      </c>
      <c r="BZ59" s="42" t="s">
        <v>16</v>
      </c>
      <c r="CA59" s="42"/>
      <c r="CB59" s="42" t="s">
        <v>15</v>
      </c>
      <c r="CC59" s="42"/>
      <c r="CD59" s="42"/>
      <c r="CE59" s="42"/>
      <c r="CF59" s="42"/>
      <c r="CG59" s="42" t="s">
        <v>18</v>
      </c>
      <c r="CH59" s="42"/>
      <c r="CI59" s="42"/>
      <c r="CJ59" s="42"/>
      <c r="CK59" s="42" t="s">
        <v>13</v>
      </c>
      <c r="CL59" s="42" t="s">
        <v>22</v>
      </c>
      <c r="CM59" s="43" t="s">
        <v>19</v>
      </c>
      <c r="CN59" s="42"/>
      <c r="CO59" s="42"/>
      <c r="CP59" s="43" t="s">
        <v>9</v>
      </c>
      <c r="CQ59" s="42"/>
      <c r="CR59" s="42"/>
      <c r="CS59" s="42"/>
      <c r="CT59" s="42"/>
      <c r="CU59" s="31" t="n">
        <f aca="false">COUNTIF(E59:CT59,"МАТ")</f>
        <v>0</v>
      </c>
      <c r="CV59" s="26" t="n">
        <f aca="false">COUNTIF(G59:CU59,"РУС")</f>
        <v>2</v>
      </c>
      <c r="CW59" s="26" t="n">
        <f aca="false">COUNTIF(H59:CV59,"АЛГ")</f>
        <v>2</v>
      </c>
      <c r="CX59" s="26" t="n">
        <f aca="false">COUNTIF(I59:CW59,"ГЕМ")</f>
        <v>2</v>
      </c>
      <c r="CY59" s="26" t="n">
        <f aca="false">COUNTIF(J59:CX59,"ОКР")</f>
        <v>0</v>
      </c>
      <c r="CZ59" s="26" t="n">
        <f aca="false">COUNTIF(K59:CY59,"БИО")</f>
        <v>2</v>
      </c>
      <c r="DA59" s="26" t="n">
        <f aca="false">COUNTIF(L59:CZ59,"ГЕО")</f>
        <v>2</v>
      </c>
      <c r="DB59" s="26" t="n">
        <f aca="false">COUNTIF(M59:DA59,"ИНФ")</f>
        <v>0</v>
      </c>
      <c r="DC59" s="26" t="n">
        <f aca="false">COUNTIF(N59:DB59,"ИСТ")</f>
        <v>2</v>
      </c>
      <c r="DD59" s="26" t="n">
        <f aca="false">COUNTIF(O59:DC59,"ОБЩ")</f>
        <v>2</v>
      </c>
      <c r="DE59" s="26" t="n">
        <f aca="false">COUNTIF(P59:DD59,"ФИЗ")</f>
        <v>2</v>
      </c>
      <c r="DF59" s="26" t="n">
        <f aca="false">COUNTIF(Q59:DE59,"ХИМ")</f>
        <v>1</v>
      </c>
      <c r="DG59" s="26" t="n">
        <f aca="false">COUNTIF(R59:DF59,"АНГ")</f>
        <v>3</v>
      </c>
      <c r="DH59" s="26" t="n">
        <f aca="false">COUNTIF(S59:DG59,"НЕМ")</f>
        <v>0</v>
      </c>
      <c r="DI59" s="26" t="n">
        <f aca="false">COUNTIF(T59:DH59,"ФРА")</f>
        <v>0</v>
      </c>
      <c r="DJ59" s="26" t="n">
        <f aca="false">COUNTIF(U59:DI59,"ЛИТ")</f>
        <v>1</v>
      </c>
      <c r="DK59" s="26" t="n">
        <f aca="false">COUNTIF(V59:DJ59,"ОБЖ")</f>
        <v>0</v>
      </c>
      <c r="DL59" s="26" t="n">
        <f aca="false">COUNTIF(W59:DK59,"ФЗР")</f>
        <v>0</v>
      </c>
      <c r="DM59" s="26" t="n">
        <f aca="false">COUNTIF(X59:DL59,"МУЗ")</f>
        <v>0</v>
      </c>
      <c r="DN59" s="26" t="n">
        <f aca="false">COUNTIF(Y59:DM59,"ТЕХ")</f>
        <v>0</v>
      </c>
      <c r="DO59" s="26" t="n">
        <f aca="false">COUNTIF(Z59:DN59,"АСТ")</f>
        <v>0</v>
      </c>
      <c r="DP59" s="26" t="n">
        <f aca="false">COUNTIF(AA59:DO59,"КУБ")</f>
        <v>0</v>
      </c>
    </row>
    <row r="60" customFormat="false" ht="16.2" hidden="false" customHeight="true" outlineLevel="0" collapsed="false">
      <c r="B60" s="1"/>
      <c r="D60" s="29" t="s">
        <v>111</v>
      </c>
      <c r="E60" s="40"/>
      <c r="F60" s="41"/>
      <c r="G60" s="42"/>
      <c r="H60" s="42"/>
      <c r="I60" s="42"/>
      <c r="J60" s="42"/>
      <c r="K60" s="42"/>
      <c r="L60" s="42" t="s">
        <v>21</v>
      </c>
      <c r="M60" s="42"/>
      <c r="N60" s="42"/>
      <c r="O60" s="42" t="s">
        <v>16</v>
      </c>
      <c r="P60" s="42" t="s">
        <v>15</v>
      </c>
      <c r="Q60" s="42" t="s">
        <v>9</v>
      </c>
      <c r="R60" s="42"/>
      <c r="S60" s="42"/>
      <c r="T60" s="42"/>
      <c r="U60" s="42"/>
      <c r="V60" s="42"/>
      <c r="W60" s="42"/>
      <c r="X60" s="42" t="s">
        <v>20</v>
      </c>
      <c r="Y60" s="42" t="s">
        <v>12</v>
      </c>
      <c r="Z60" s="42"/>
      <c r="AA60" s="42"/>
      <c r="AB60" s="42"/>
      <c r="AC60" s="42" t="s">
        <v>13</v>
      </c>
      <c r="AD60" s="42"/>
      <c r="AE60" s="30"/>
      <c r="AF60" s="43"/>
      <c r="AG60" s="42"/>
      <c r="AH60" s="42"/>
      <c r="AI60" s="42"/>
      <c r="AJ60" s="42"/>
      <c r="AK60" s="42"/>
      <c r="AL60" s="42"/>
      <c r="AM60" s="42" t="s">
        <v>22</v>
      </c>
      <c r="AN60" s="42"/>
      <c r="AO60" s="42"/>
      <c r="AP60" s="42"/>
      <c r="AQ60" s="42"/>
      <c r="AR60" s="42" t="s">
        <v>18</v>
      </c>
      <c r="AS60" s="42" t="s">
        <v>22</v>
      </c>
      <c r="AT60" s="42"/>
      <c r="AU60" s="42"/>
      <c r="AV60" s="42" t="s">
        <v>15</v>
      </c>
      <c r="AW60" s="42"/>
      <c r="AX60" s="42"/>
      <c r="AY60" s="42" t="s">
        <v>19</v>
      </c>
      <c r="AZ60" s="42"/>
      <c r="BA60" s="42"/>
      <c r="BB60" s="42"/>
      <c r="BC60" s="42"/>
      <c r="BD60" s="42" t="s">
        <v>16</v>
      </c>
      <c r="BE60" s="42"/>
      <c r="BF60" s="42"/>
      <c r="BG60" s="42"/>
      <c r="BH60" s="42"/>
      <c r="BI60" s="42"/>
      <c r="BJ60" s="42"/>
      <c r="BK60" s="42" t="s">
        <v>21</v>
      </c>
      <c r="BL60" s="42"/>
      <c r="BM60" s="42"/>
      <c r="BN60" s="42"/>
      <c r="BO60" s="42"/>
      <c r="BP60" s="42" t="s">
        <v>25</v>
      </c>
      <c r="BQ60" s="42"/>
      <c r="BR60" s="42"/>
      <c r="BS60" s="42"/>
      <c r="BT60" s="42" t="s">
        <v>20</v>
      </c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 t="s">
        <v>12</v>
      </c>
      <c r="CF60" s="42"/>
      <c r="CG60" s="42"/>
      <c r="CH60" s="42" t="s">
        <v>19</v>
      </c>
      <c r="CI60" s="42"/>
      <c r="CJ60" s="42" t="s">
        <v>9</v>
      </c>
      <c r="CK60" s="42"/>
      <c r="CL60" s="42"/>
      <c r="CM60" s="43" t="s">
        <v>18</v>
      </c>
      <c r="CN60" s="42" t="s">
        <v>22</v>
      </c>
      <c r="CO60" s="42"/>
      <c r="CP60" s="43" t="s">
        <v>13</v>
      </c>
      <c r="CQ60" s="42"/>
      <c r="CR60" s="42"/>
      <c r="CS60" s="42"/>
      <c r="CT60" s="42"/>
      <c r="CU60" s="31" t="n">
        <f aca="false">COUNTIF(E60:CT60,"МАТ")</f>
        <v>0</v>
      </c>
      <c r="CV60" s="26" t="n">
        <f aca="false">COUNTIF(G60:CU60,"РУС")</f>
        <v>2</v>
      </c>
      <c r="CW60" s="26" t="n">
        <f aca="false">COUNTIF(H60:CV60,"АЛГ")</f>
        <v>2</v>
      </c>
      <c r="CX60" s="26" t="n">
        <f aca="false">COUNTIF(I60:CW60,"ГЕМ")</f>
        <v>2</v>
      </c>
      <c r="CY60" s="26" t="n">
        <f aca="false">COUNTIF(J60:CX60,"ОКР")</f>
        <v>0</v>
      </c>
      <c r="CZ60" s="26" t="n">
        <f aca="false">COUNTIF(K60:CY60,"БИО")</f>
        <v>2</v>
      </c>
      <c r="DA60" s="26" t="n">
        <f aca="false">COUNTIF(L60:CZ60,"ГЕО")</f>
        <v>2</v>
      </c>
      <c r="DB60" s="26" t="n">
        <f aca="false">COUNTIF(M60:DA60,"ИНФ")</f>
        <v>0</v>
      </c>
      <c r="DC60" s="26" t="n">
        <f aca="false">COUNTIF(N60:DB60,"ИСТ")</f>
        <v>2</v>
      </c>
      <c r="DD60" s="26" t="n">
        <f aca="false">COUNTIF(O60:DC60,"ОБЩ")</f>
        <v>2</v>
      </c>
      <c r="DE60" s="26" t="n">
        <f aca="false">COUNTIF(P60:DD60,"ФИЗ")</f>
        <v>2</v>
      </c>
      <c r="DF60" s="26" t="n">
        <f aca="false">COUNTIF(Q60:DE60,"ХИМ")</f>
        <v>1</v>
      </c>
      <c r="DG60" s="26" t="n">
        <f aca="false">COUNTIF(R60:DF60,"АНГ")</f>
        <v>3</v>
      </c>
      <c r="DH60" s="26" t="n">
        <f aca="false">COUNTIF(S60:DG60,"НЕМ")</f>
        <v>0</v>
      </c>
      <c r="DI60" s="26" t="n">
        <f aca="false">COUNTIF(T60:DH60,"ФРА")</f>
        <v>0</v>
      </c>
      <c r="DJ60" s="26" t="n">
        <f aca="false">COUNTIF(U60:DI60,"ЛИТ")</f>
        <v>1</v>
      </c>
      <c r="DK60" s="26" t="n">
        <f aca="false">COUNTIF(V60:DJ60,"ОБЖ")</f>
        <v>0</v>
      </c>
      <c r="DL60" s="26" t="n">
        <f aca="false">COUNTIF(W60:DK60,"ФЗР")</f>
        <v>0</v>
      </c>
      <c r="DM60" s="26" t="n">
        <f aca="false">COUNTIF(X60:DL60,"МУЗ")</f>
        <v>0</v>
      </c>
      <c r="DN60" s="26" t="n">
        <f aca="false">COUNTIF(Y60:DM60,"ТЕХ")</f>
        <v>0</v>
      </c>
      <c r="DO60" s="26" t="n">
        <f aca="false">COUNTIF(Z60:DN60,"АСТ")</f>
        <v>0</v>
      </c>
      <c r="DP60" s="26" t="n">
        <f aca="false">COUNTIF(AA60:DO60,"КУБ")</f>
        <v>0</v>
      </c>
    </row>
    <row r="61" customFormat="false" ht="16.2" hidden="false" customHeight="true" outlineLevel="0" collapsed="false">
      <c r="B61" s="1"/>
      <c r="D61" s="29" t="s">
        <v>112</v>
      </c>
      <c r="E61" s="40"/>
      <c r="F61" s="41"/>
      <c r="G61" s="42"/>
      <c r="H61" s="42"/>
      <c r="I61" s="42"/>
      <c r="J61" s="42"/>
      <c r="K61" s="42"/>
      <c r="L61" s="42"/>
      <c r="M61" s="42" t="s">
        <v>16</v>
      </c>
      <c r="N61" s="42"/>
      <c r="O61" s="42" t="s">
        <v>21</v>
      </c>
      <c r="P61" s="42" t="s">
        <v>15</v>
      </c>
      <c r="Q61" s="42" t="s">
        <v>9</v>
      </c>
      <c r="R61" s="42"/>
      <c r="S61" s="42"/>
      <c r="T61" s="42"/>
      <c r="U61" s="42"/>
      <c r="V61" s="42" t="s">
        <v>22</v>
      </c>
      <c r="W61" s="42" t="s">
        <v>12</v>
      </c>
      <c r="X61" s="42"/>
      <c r="Y61" s="42"/>
      <c r="Z61" s="42" t="s">
        <v>20</v>
      </c>
      <c r="AA61" s="42"/>
      <c r="AB61" s="42"/>
      <c r="AC61" s="42"/>
      <c r="AD61" s="42"/>
      <c r="AE61" s="42" t="s">
        <v>19</v>
      </c>
      <c r="AF61" s="43" t="s">
        <v>22</v>
      </c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 t="s">
        <v>18</v>
      </c>
      <c r="AU61" s="42"/>
      <c r="AV61" s="42" t="s">
        <v>16</v>
      </c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 t="s">
        <v>15</v>
      </c>
      <c r="BO61" s="42"/>
      <c r="BP61" s="42"/>
      <c r="BQ61" s="42"/>
      <c r="BR61" s="42"/>
      <c r="BS61" s="42"/>
      <c r="BT61" s="42"/>
      <c r="BU61" s="42" t="s">
        <v>20</v>
      </c>
      <c r="BV61" s="42"/>
      <c r="BW61" s="42"/>
      <c r="BX61" s="42" t="s">
        <v>9</v>
      </c>
      <c r="BY61" s="42"/>
      <c r="BZ61" s="42"/>
      <c r="CA61" s="42"/>
      <c r="CB61" s="42" t="s">
        <v>21</v>
      </c>
      <c r="CC61" s="42"/>
      <c r="CD61" s="42" t="s">
        <v>12</v>
      </c>
      <c r="CE61" s="42"/>
      <c r="CF61" s="42"/>
      <c r="CG61" s="42"/>
      <c r="CH61" s="42"/>
      <c r="CI61" s="42" t="s">
        <v>19</v>
      </c>
      <c r="CJ61" s="42" t="s">
        <v>13</v>
      </c>
      <c r="CK61" s="42" t="s">
        <v>16</v>
      </c>
      <c r="CL61" s="42"/>
      <c r="CM61" s="43" t="s">
        <v>22</v>
      </c>
      <c r="CN61" s="42"/>
      <c r="CO61" s="42" t="s">
        <v>18</v>
      </c>
      <c r="CP61" s="43"/>
      <c r="CQ61" s="42"/>
      <c r="CR61" s="42"/>
      <c r="CS61" s="42" t="s">
        <v>25</v>
      </c>
      <c r="CT61" s="42"/>
      <c r="CU61" s="31" t="n">
        <f aca="false">COUNTIF(E61:CT61,"МАТ")</f>
        <v>0</v>
      </c>
      <c r="CV61" s="26" t="n">
        <f aca="false">COUNTIF(G61:CU61,"РУС")</f>
        <v>2</v>
      </c>
      <c r="CW61" s="26" t="n">
        <f aca="false">COUNTIF(H61:CV61,"АЛГ")</f>
        <v>2</v>
      </c>
      <c r="CX61" s="26" t="n">
        <f aca="false">COUNTIF(I61:CW61,"ГЕМ")</f>
        <v>1</v>
      </c>
      <c r="CY61" s="26" t="n">
        <f aca="false">COUNTIF(J61:CX61,"ОКР")</f>
        <v>0</v>
      </c>
      <c r="CZ61" s="26" t="n">
        <f aca="false">COUNTIF(K61:CY61,"БИО")</f>
        <v>2</v>
      </c>
      <c r="DA61" s="26" t="n">
        <f aca="false">COUNTIF(L61:CZ61,"ГЕО")</f>
        <v>3</v>
      </c>
      <c r="DB61" s="26" t="n">
        <f aca="false">COUNTIF(M61:DA61,"ИНФ")</f>
        <v>0</v>
      </c>
      <c r="DC61" s="26" t="n">
        <f aca="false">COUNTIF(N61:DB61,"ИСТ")</f>
        <v>2</v>
      </c>
      <c r="DD61" s="26" t="n">
        <f aca="false">COUNTIF(O61:DC61,"ОБЩ")</f>
        <v>2</v>
      </c>
      <c r="DE61" s="26" t="n">
        <f aca="false">COUNTIF(P61:DD61,"ФИЗ")</f>
        <v>2</v>
      </c>
      <c r="DF61" s="26" t="n">
        <f aca="false">COUNTIF(Q61:DE61,"ХИМ")</f>
        <v>1</v>
      </c>
      <c r="DG61" s="26" t="n">
        <f aca="false">COUNTIF(R61:DF61,"АНГ")</f>
        <v>3</v>
      </c>
      <c r="DH61" s="26" t="n">
        <f aca="false">COUNTIF(S61:DG61,"НЕМ")</f>
        <v>0</v>
      </c>
      <c r="DI61" s="26" t="n">
        <f aca="false">COUNTIF(T61:DH61,"ФРА")</f>
        <v>0</v>
      </c>
      <c r="DJ61" s="26" t="n">
        <f aca="false">COUNTIF(U61:DI61,"ЛИТ")</f>
        <v>1</v>
      </c>
      <c r="DK61" s="26" t="n">
        <f aca="false">COUNTIF(V61:DJ61,"ОБЖ")</f>
        <v>0</v>
      </c>
      <c r="DL61" s="26" t="n">
        <f aca="false">COUNTIF(W61:DK61,"ФЗР")</f>
        <v>0</v>
      </c>
      <c r="DM61" s="26" t="n">
        <f aca="false">COUNTIF(X61:DL61,"МУЗ")</f>
        <v>0</v>
      </c>
      <c r="DN61" s="26" t="n">
        <f aca="false">COUNTIF(Y61:DM61,"ТЕХ")</f>
        <v>0</v>
      </c>
      <c r="DO61" s="26" t="n">
        <f aca="false">COUNTIF(Z61:DN61,"АСТ")</f>
        <v>0</v>
      </c>
      <c r="DP61" s="26" t="n">
        <f aca="false">COUNTIF(AA61:DO61,"КУБ")</f>
        <v>0</v>
      </c>
    </row>
    <row r="62" customFormat="false" ht="16.2" hidden="false" customHeight="true" outlineLevel="0" collapsed="false">
      <c r="B62" s="1"/>
      <c r="D62" s="29" t="s">
        <v>113</v>
      </c>
      <c r="E62" s="40"/>
      <c r="F62" s="41"/>
      <c r="G62" s="42"/>
      <c r="H62" s="42"/>
      <c r="I62" s="42"/>
      <c r="J62" s="42"/>
      <c r="K62" s="42"/>
      <c r="L62" s="42" t="s">
        <v>21</v>
      </c>
      <c r="M62" s="42" t="s">
        <v>16</v>
      </c>
      <c r="N62" s="42"/>
      <c r="O62" s="42"/>
      <c r="P62" s="42"/>
      <c r="Q62" s="42" t="s">
        <v>15</v>
      </c>
      <c r="R62" s="42"/>
      <c r="S62" s="42"/>
      <c r="T62" s="42"/>
      <c r="U62" s="42" t="s">
        <v>22</v>
      </c>
      <c r="V62" s="42"/>
      <c r="W62" s="42"/>
      <c r="X62" s="42"/>
      <c r="Y62" s="42"/>
      <c r="Z62" s="42" t="s">
        <v>12</v>
      </c>
      <c r="AA62" s="42"/>
      <c r="AB62" s="42"/>
      <c r="AC62" s="42"/>
      <c r="AD62" s="42"/>
      <c r="AE62" s="42"/>
      <c r="AF62" s="43" t="s">
        <v>20</v>
      </c>
      <c r="AG62" s="42"/>
      <c r="AH62" s="42"/>
      <c r="AI62" s="42"/>
      <c r="AJ62" s="42"/>
      <c r="AK62" s="42"/>
      <c r="AL62" s="42"/>
      <c r="AM62" s="42"/>
      <c r="AN62" s="42" t="s">
        <v>9</v>
      </c>
      <c r="AO62" s="42"/>
      <c r="AP62" s="42"/>
      <c r="AQ62" s="42" t="s">
        <v>18</v>
      </c>
      <c r="AR62" s="42" t="s">
        <v>19</v>
      </c>
      <c r="AS62" s="42"/>
      <c r="AT62" s="42"/>
      <c r="AU62" s="42"/>
      <c r="AV62" s="42"/>
      <c r="AW62" s="42"/>
      <c r="AX62" s="42"/>
      <c r="AY62" s="42" t="s">
        <v>13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 t="s">
        <v>20</v>
      </c>
      <c r="BJ62" s="42" t="s">
        <v>22</v>
      </c>
      <c r="BK62" s="42"/>
      <c r="BL62" s="42"/>
      <c r="BM62" s="42"/>
      <c r="BN62" s="42"/>
      <c r="BO62" s="42"/>
      <c r="BP62" s="42"/>
      <c r="BQ62" s="42"/>
      <c r="BR62" s="42"/>
      <c r="BS62" s="42" t="s">
        <v>21</v>
      </c>
      <c r="BT62" s="42"/>
      <c r="BU62" s="42" t="s">
        <v>12</v>
      </c>
      <c r="BV62" s="42"/>
      <c r="BW62" s="42"/>
      <c r="BX62" s="42" t="s">
        <v>9</v>
      </c>
      <c r="BY62" s="42"/>
      <c r="BZ62" s="42" t="s">
        <v>16</v>
      </c>
      <c r="CA62" s="42" t="s">
        <v>22</v>
      </c>
      <c r="CB62" s="42" t="s">
        <v>13</v>
      </c>
      <c r="CC62" s="42"/>
      <c r="CD62" s="42" t="s">
        <v>15</v>
      </c>
      <c r="CE62" s="42"/>
      <c r="CF62" s="42"/>
      <c r="CG62" s="42"/>
      <c r="CH62" s="42"/>
      <c r="CI62" s="42"/>
      <c r="CJ62" s="42"/>
      <c r="CK62" s="42"/>
      <c r="CL62" s="42" t="s">
        <v>18</v>
      </c>
      <c r="CM62" s="43" t="s">
        <v>19</v>
      </c>
      <c r="CN62" s="42" t="s">
        <v>25</v>
      </c>
      <c r="CO62" s="42"/>
      <c r="CP62" s="43"/>
      <c r="CQ62" s="42"/>
      <c r="CR62" s="42"/>
      <c r="CS62" s="42"/>
      <c r="CT62" s="42"/>
      <c r="CU62" s="31" t="n">
        <f aca="false">COUNTIF(E62:CT62,"МАТ")</f>
        <v>0</v>
      </c>
      <c r="CV62" s="26" t="n">
        <f aca="false">COUNTIF(G62:CU62,"РУС")</f>
        <v>2</v>
      </c>
      <c r="CW62" s="26" t="n">
        <f aca="false">COUNTIF(H62:CV62,"АЛГ")</f>
        <v>2</v>
      </c>
      <c r="CX62" s="26" t="n">
        <f aca="false">COUNTIF(I62:CW62,"ГЕМ")</f>
        <v>2</v>
      </c>
      <c r="CY62" s="26" t="n">
        <f aca="false">COUNTIF(J62:CX62,"ОКР")</f>
        <v>0</v>
      </c>
      <c r="CZ62" s="26" t="n">
        <f aca="false">COUNTIF(K62:CY62,"БИО")</f>
        <v>2</v>
      </c>
      <c r="DA62" s="26" t="n">
        <f aca="false">COUNTIF(L62:CZ62,"ГЕО")</f>
        <v>2</v>
      </c>
      <c r="DB62" s="26" t="n">
        <f aca="false">COUNTIF(M62:DA62,"ИНФ")</f>
        <v>0</v>
      </c>
      <c r="DC62" s="26" t="n">
        <f aca="false">COUNTIF(N62:DB62,"ИСТ")</f>
        <v>2</v>
      </c>
      <c r="DD62" s="26" t="n">
        <f aca="false">COUNTIF(O62:DC62,"ОБЩ")</f>
        <v>2</v>
      </c>
      <c r="DE62" s="26" t="n">
        <f aca="false">COUNTIF(P62:DD62,"ФИЗ")</f>
        <v>2</v>
      </c>
      <c r="DF62" s="26" t="n">
        <f aca="false">COUNTIF(Q62:DE62,"ХИМ")</f>
        <v>1</v>
      </c>
      <c r="DG62" s="26" t="n">
        <f aca="false">COUNTIF(R62:DF62,"АНГ")</f>
        <v>3</v>
      </c>
      <c r="DH62" s="26" t="n">
        <f aca="false">COUNTIF(S62:DG62,"НЕМ")</f>
        <v>0</v>
      </c>
      <c r="DI62" s="26" t="n">
        <f aca="false">COUNTIF(T62:DH62,"ФРА")</f>
        <v>0</v>
      </c>
      <c r="DJ62" s="26" t="n">
        <f aca="false">COUNTIF(U62:DI62,"ЛИТ")</f>
        <v>1</v>
      </c>
      <c r="DK62" s="26" t="n">
        <f aca="false">COUNTIF(V62:DJ62,"ОБЖ")</f>
        <v>0</v>
      </c>
      <c r="DL62" s="26" t="n">
        <f aca="false">COUNTIF(W62:DK62,"ФЗР")</f>
        <v>0</v>
      </c>
      <c r="DM62" s="26" t="n">
        <f aca="false">COUNTIF(X62:DL62,"МУЗ")</f>
        <v>0</v>
      </c>
      <c r="DN62" s="26" t="n">
        <f aca="false">COUNTIF(Y62:DM62,"ТЕХ")</f>
        <v>0</v>
      </c>
      <c r="DO62" s="26" t="n">
        <f aca="false">COUNTIF(Z62:DN62,"АСТ")</f>
        <v>0</v>
      </c>
      <c r="DP62" s="26" t="n">
        <f aca="false">COUNTIF(AA62:DO62,"КУБ")</f>
        <v>0</v>
      </c>
    </row>
    <row r="63" customFormat="false" ht="16.2" hidden="false" customHeight="true" outlineLevel="0" collapsed="false">
      <c r="B63" s="1"/>
      <c r="D63" s="29" t="s">
        <v>114</v>
      </c>
      <c r="E63" s="40"/>
      <c r="F63" s="41"/>
      <c r="G63" s="42"/>
      <c r="H63" s="42"/>
      <c r="I63" s="42"/>
      <c r="J63" s="42"/>
      <c r="K63" s="42"/>
      <c r="L63" s="42"/>
      <c r="M63" s="42" t="s">
        <v>16</v>
      </c>
      <c r="N63" s="42"/>
      <c r="O63" s="42" t="s">
        <v>21</v>
      </c>
      <c r="P63" s="42"/>
      <c r="Q63" s="42" t="s">
        <v>9</v>
      </c>
      <c r="R63" s="42" t="s">
        <v>15</v>
      </c>
      <c r="S63" s="44"/>
      <c r="T63" s="42"/>
      <c r="U63" s="42"/>
      <c r="V63" s="42" t="s">
        <v>22</v>
      </c>
      <c r="W63" s="42" t="s">
        <v>12</v>
      </c>
      <c r="X63" s="44"/>
      <c r="Y63" s="42" t="s">
        <v>20</v>
      </c>
      <c r="Z63" s="42"/>
      <c r="AA63" s="42"/>
      <c r="AB63" s="42"/>
      <c r="AC63" s="42"/>
      <c r="AD63" s="42"/>
      <c r="AE63" s="42" t="s">
        <v>19</v>
      </c>
      <c r="AF63" s="45"/>
      <c r="AG63" s="44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 t="s">
        <v>22</v>
      </c>
      <c r="AS63" s="42"/>
      <c r="AT63" s="42" t="s">
        <v>18</v>
      </c>
      <c r="AU63" s="42"/>
      <c r="AV63" s="42" t="s">
        <v>13</v>
      </c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 t="s">
        <v>20</v>
      </c>
      <c r="BU63" s="42"/>
      <c r="BV63" s="42"/>
      <c r="BW63" s="42"/>
      <c r="BX63" s="42" t="s">
        <v>9</v>
      </c>
      <c r="BY63" s="42"/>
      <c r="BZ63" s="42"/>
      <c r="CA63" s="42" t="s">
        <v>15</v>
      </c>
      <c r="CB63" s="42" t="s">
        <v>21</v>
      </c>
      <c r="CC63" s="42"/>
      <c r="CD63" s="42" t="s">
        <v>12</v>
      </c>
      <c r="CE63" s="42"/>
      <c r="CF63" s="42"/>
      <c r="CG63" s="42"/>
      <c r="CH63" s="42"/>
      <c r="CI63" s="42" t="s">
        <v>19</v>
      </c>
      <c r="CJ63" s="42" t="s">
        <v>13</v>
      </c>
      <c r="CK63" s="42" t="s">
        <v>16</v>
      </c>
      <c r="CL63" s="42"/>
      <c r="CM63" s="43" t="s">
        <v>22</v>
      </c>
      <c r="CN63" s="42"/>
      <c r="CO63" s="42" t="s">
        <v>18</v>
      </c>
      <c r="CP63" s="43"/>
      <c r="CQ63" s="42"/>
      <c r="CR63" s="42"/>
      <c r="CS63" s="42" t="s">
        <v>25</v>
      </c>
      <c r="CT63" s="42"/>
      <c r="CU63" s="31" t="n">
        <f aca="false">COUNTIF(E63:CT63,"МАТ")</f>
        <v>0</v>
      </c>
      <c r="CV63" s="26" t="n">
        <f aca="false">COUNTIF(G63:CU63,"РУС")</f>
        <v>2</v>
      </c>
      <c r="CW63" s="26" t="n">
        <f aca="false">COUNTIF(H63:CV63,"АЛГ")</f>
        <v>2</v>
      </c>
      <c r="CX63" s="26" t="n">
        <f aca="false">COUNTIF(I63:CW63,"ГЕМ")</f>
        <v>2</v>
      </c>
      <c r="CY63" s="26" t="n">
        <f aca="false">COUNTIF(J63:CX63,"ОКР")</f>
        <v>0</v>
      </c>
      <c r="CZ63" s="26" t="n">
        <f aca="false">COUNTIF(K63:CY63,"БИО")</f>
        <v>2</v>
      </c>
      <c r="DA63" s="26" t="n">
        <f aca="false">COUNTIF(L63:CZ63,"ГЕО")</f>
        <v>2</v>
      </c>
      <c r="DB63" s="26" t="n">
        <f aca="false">COUNTIF(M63:DA63,"ИНФ")</f>
        <v>0</v>
      </c>
      <c r="DC63" s="26" t="n">
        <f aca="false">COUNTIF(N63:DB63,"ИСТ")</f>
        <v>2</v>
      </c>
      <c r="DD63" s="26" t="n">
        <f aca="false">COUNTIF(O63:DC63,"ОБЩ")</f>
        <v>2</v>
      </c>
      <c r="DE63" s="26" t="n">
        <f aca="false">COUNTIF(P63:DD63,"ФИЗ")</f>
        <v>2</v>
      </c>
      <c r="DF63" s="26" t="n">
        <f aca="false">COUNTIF(Q63:DE63,"ХИМ")</f>
        <v>1</v>
      </c>
      <c r="DG63" s="26" t="n">
        <f aca="false">COUNTIF(R63:DF63,"АНГ")</f>
        <v>3</v>
      </c>
      <c r="DH63" s="26" t="n">
        <f aca="false">COUNTIF(S63:DG63,"НЕМ")</f>
        <v>0</v>
      </c>
      <c r="DI63" s="26" t="n">
        <f aca="false">COUNTIF(T63:DH63,"ФРА")</f>
        <v>0</v>
      </c>
      <c r="DJ63" s="26" t="n">
        <f aca="false">COUNTIF(U63:DI63,"ЛИТ")</f>
        <v>1</v>
      </c>
      <c r="DK63" s="26" t="n">
        <f aca="false">COUNTIF(V63:DJ63,"ОБЖ")</f>
        <v>0</v>
      </c>
      <c r="DL63" s="26" t="n">
        <f aca="false">COUNTIF(W63:DK63,"ФЗР")</f>
        <v>0</v>
      </c>
      <c r="DM63" s="26" t="n">
        <f aca="false">COUNTIF(X63:DL63,"МУЗ")</f>
        <v>0</v>
      </c>
      <c r="DN63" s="26" t="n">
        <f aca="false">COUNTIF(Y63:DM63,"ТЕХ")</f>
        <v>0</v>
      </c>
      <c r="DO63" s="26" t="n">
        <f aca="false">COUNTIF(Z63:DN63,"АСТ")</f>
        <v>0</v>
      </c>
      <c r="DP63" s="26" t="n">
        <f aca="false">COUNTIF(AA63:DO63,"КУБ")</f>
        <v>0</v>
      </c>
    </row>
    <row r="64" customFormat="false" ht="16.2" hidden="false" customHeight="true" outlineLevel="0" collapsed="false">
      <c r="B64" s="1"/>
      <c r="D64" s="29" t="s">
        <v>115</v>
      </c>
      <c r="E64" s="40"/>
      <c r="F64" s="41"/>
      <c r="G64" s="42"/>
      <c r="H64" s="42"/>
      <c r="I64" s="42"/>
      <c r="J64" s="42"/>
      <c r="K64" s="42"/>
      <c r="L64" s="42"/>
      <c r="M64" s="42" t="s">
        <v>12</v>
      </c>
      <c r="N64" s="42"/>
      <c r="O64" s="42"/>
      <c r="P64" s="42"/>
      <c r="Q64" s="42" t="s">
        <v>15</v>
      </c>
      <c r="R64" s="42" t="s">
        <v>9</v>
      </c>
      <c r="S64" s="44"/>
      <c r="T64" s="42"/>
      <c r="U64" s="42" t="s">
        <v>13</v>
      </c>
      <c r="V64" s="42" t="s">
        <v>22</v>
      </c>
      <c r="W64" s="42" t="s">
        <v>16</v>
      </c>
      <c r="X64" s="44"/>
      <c r="Y64" s="42"/>
      <c r="Z64" s="42"/>
      <c r="AA64" s="42"/>
      <c r="AB64" s="42"/>
      <c r="AC64" s="42"/>
      <c r="AD64" s="42"/>
      <c r="AE64" s="42"/>
      <c r="AF64" s="45"/>
      <c r="AG64" s="44"/>
      <c r="AH64" s="42" t="s">
        <v>20</v>
      </c>
      <c r="AI64" s="42"/>
      <c r="AJ64" s="42"/>
      <c r="AK64" s="42"/>
      <c r="AL64" s="42"/>
      <c r="AM64" s="42"/>
      <c r="AN64" s="42"/>
      <c r="AO64" s="42"/>
      <c r="AP64" s="42"/>
      <c r="AQ64" s="42" t="s">
        <v>22</v>
      </c>
      <c r="AR64" s="42" t="s">
        <v>18</v>
      </c>
      <c r="AS64" s="42" t="s">
        <v>19</v>
      </c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 t="s">
        <v>20</v>
      </c>
      <c r="BR64" s="42"/>
      <c r="BS64" s="42"/>
      <c r="BT64" s="42"/>
      <c r="BU64" s="42" t="s">
        <v>12</v>
      </c>
      <c r="BV64" s="42"/>
      <c r="BW64" s="42"/>
      <c r="BX64" s="42"/>
      <c r="BY64" s="42" t="s">
        <v>13</v>
      </c>
      <c r="BZ64" s="42" t="s">
        <v>16</v>
      </c>
      <c r="CA64" s="42"/>
      <c r="CB64" s="42"/>
      <c r="CC64" s="42"/>
      <c r="CD64" s="42" t="s">
        <v>22</v>
      </c>
      <c r="CE64" s="42" t="s">
        <v>25</v>
      </c>
      <c r="CF64" s="42"/>
      <c r="CG64" s="42" t="s">
        <v>15</v>
      </c>
      <c r="CH64" s="42" t="s">
        <v>19</v>
      </c>
      <c r="CI64" s="42"/>
      <c r="CJ64" s="42"/>
      <c r="CK64" s="42" t="s">
        <v>9</v>
      </c>
      <c r="CL64" s="42"/>
      <c r="CM64" s="43"/>
      <c r="CN64" s="42" t="s">
        <v>18</v>
      </c>
      <c r="CO64" s="42"/>
      <c r="CP64" s="43"/>
      <c r="CQ64" s="42"/>
      <c r="CR64" s="42"/>
      <c r="CS64" s="42"/>
      <c r="CT64" s="42"/>
      <c r="CU64" s="31" t="n">
        <f aca="false">COUNTIF(E64:CT64,"МАТ")</f>
        <v>0</v>
      </c>
      <c r="CV64" s="26" t="n">
        <f aca="false">COUNTIF(G64:CU64,"РУС")</f>
        <v>2</v>
      </c>
      <c r="CW64" s="26" t="n">
        <f aca="false">COUNTIF(H64:CV64,"АЛГ")</f>
        <v>2</v>
      </c>
      <c r="CX64" s="26" t="n">
        <f aca="false">COUNTIF(I64:CW64,"ГЕМ")</f>
        <v>2</v>
      </c>
      <c r="CY64" s="26" t="n">
        <f aca="false">COUNTIF(J64:CX64,"ОКР")</f>
        <v>0</v>
      </c>
      <c r="CZ64" s="26" t="n">
        <f aca="false">COUNTIF(K64:CY64,"БИО")</f>
        <v>2</v>
      </c>
      <c r="DA64" s="26" t="n">
        <f aca="false">COUNTIF(L64:CZ64,"ГЕО")</f>
        <v>2</v>
      </c>
      <c r="DB64" s="26" t="n">
        <f aca="false">COUNTIF(M64:DA64,"ИНФ")</f>
        <v>0</v>
      </c>
      <c r="DC64" s="26" t="n">
        <f aca="false">COUNTIF(N64:DB64,"ИСТ")</f>
        <v>2</v>
      </c>
      <c r="DD64" s="26" t="n">
        <f aca="false">COUNTIF(O64:DC64,"ОБЩ")</f>
        <v>2</v>
      </c>
      <c r="DE64" s="26" t="n">
        <f aca="false">COUNTIF(P64:DD64,"ФИЗ")</f>
        <v>2</v>
      </c>
      <c r="DF64" s="26" t="n">
        <f aca="false">COUNTIF(Q64:DE64,"ХИМ")</f>
        <v>0</v>
      </c>
      <c r="DG64" s="26" t="n">
        <f aca="false">COUNTIF(R64:DF64,"АНГ")</f>
        <v>3</v>
      </c>
      <c r="DH64" s="26" t="n">
        <f aca="false">COUNTIF(S64:DG64,"НЕМ")</f>
        <v>0</v>
      </c>
      <c r="DI64" s="26" t="n">
        <f aca="false">COUNTIF(T64:DH64,"ФРА")</f>
        <v>0</v>
      </c>
      <c r="DJ64" s="26" t="n">
        <f aca="false">COUNTIF(U64:DI64,"ЛИТ")</f>
        <v>1</v>
      </c>
      <c r="DK64" s="26" t="n">
        <f aca="false">COUNTIF(V64:DJ64,"ОБЖ")</f>
        <v>0</v>
      </c>
      <c r="DL64" s="26" t="n">
        <f aca="false">COUNTIF(W64:DK64,"ФЗР")</f>
        <v>0</v>
      </c>
      <c r="DM64" s="26" t="n">
        <f aca="false">COUNTIF(X64:DL64,"МУЗ")</f>
        <v>0</v>
      </c>
      <c r="DN64" s="26" t="n">
        <f aca="false">COUNTIF(Y64:DM64,"ТЕХ")</f>
        <v>0</v>
      </c>
      <c r="DO64" s="26" t="n">
        <f aca="false">COUNTIF(Z64:DN64,"АСТ")</f>
        <v>0</v>
      </c>
      <c r="DP64" s="26" t="n">
        <f aca="false">COUNTIF(AA64:DO64,"КУБ")</f>
        <v>0</v>
      </c>
    </row>
    <row r="65" customFormat="false" ht="16.2" hidden="false" customHeight="true" outlineLevel="0" collapsed="false">
      <c r="B65" s="1"/>
      <c r="D65" s="29" t="s">
        <v>116</v>
      </c>
      <c r="E65" s="40"/>
      <c r="F65" s="41"/>
      <c r="G65" s="42"/>
      <c r="H65" s="42"/>
      <c r="I65" s="42"/>
      <c r="J65" s="42"/>
      <c r="K65" s="42"/>
      <c r="L65" s="42"/>
      <c r="M65" s="42"/>
      <c r="N65" s="42"/>
      <c r="O65" s="42" t="s">
        <v>13</v>
      </c>
      <c r="P65" s="42" t="s">
        <v>9</v>
      </c>
      <c r="Q65" s="42" t="s">
        <v>22</v>
      </c>
      <c r="R65" s="42" t="s">
        <v>18</v>
      </c>
      <c r="S65" s="42" t="s">
        <v>25</v>
      </c>
      <c r="T65" s="42" t="s">
        <v>19</v>
      </c>
      <c r="U65" s="44"/>
      <c r="V65" s="42"/>
      <c r="W65" s="42"/>
      <c r="X65" s="42"/>
      <c r="Y65" s="42" t="s">
        <v>16</v>
      </c>
      <c r="Z65" s="44"/>
      <c r="AA65" s="42"/>
      <c r="AB65" s="42"/>
      <c r="AC65" s="42" t="s">
        <v>15</v>
      </c>
      <c r="AD65" s="42" t="s">
        <v>12</v>
      </c>
      <c r="AE65" s="42"/>
      <c r="AF65" s="42"/>
      <c r="AG65" s="44"/>
      <c r="AH65" s="42"/>
      <c r="AI65" s="42"/>
      <c r="AJ65" s="42"/>
      <c r="AK65" s="42"/>
      <c r="AL65" s="42"/>
      <c r="AM65" s="42"/>
      <c r="AN65" s="42"/>
      <c r="AO65" s="42"/>
      <c r="AP65" s="42"/>
      <c r="AQ65" s="43"/>
      <c r="AR65" s="42" t="s">
        <v>22</v>
      </c>
      <c r="AS65" s="42" t="s">
        <v>21</v>
      </c>
      <c r="AT65" s="42"/>
      <c r="AU65" s="42" t="s">
        <v>20</v>
      </c>
      <c r="AV65" s="42"/>
      <c r="AW65" s="42" t="s">
        <v>16</v>
      </c>
      <c r="AX65" s="42"/>
      <c r="AY65" s="42"/>
      <c r="AZ65" s="42"/>
      <c r="BA65" s="42"/>
      <c r="BB65" s="42"/>
      <c r="BC65" s="42" t="s">
        <v>12</v>
      </c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 t="s">
        <v>25</v>
      </c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 t="s">
        <v>12</v>
      </c>
      <c r="CA65" s="42"/>
      <c r="CB65" s="42"/>
      <c r="CC65" s="42" t="s">
        <v>9</v>
      </c>
      <c r="CD65" s="42" t="s">
        <v>20</v>
      </c>
      <c r="CE65" s="42"/>
      <c r="CF65" s="42"/>
      <c r="CG65" s="42"/>
      <c r="CH65" s="42" t="s">
        <v>13</v>
      </c>
      <c r="CI65" s="42"/>
      <c r="CJ65" s="42" t="s">
        <v>18</v>
      </c>
      <c r="CK65" s="42" t="s">
        <v>22</v>
      </c>
      <c r="CL65" s="42" t="s">
        <v>15</v>
      </c>
      <c r="CM65" s="43" t="s">
        <v>19</v>
      </c>
      <c r="CN65" s="42"/>
      <c r="CO65" s="42"/>
      <c r="CP65" s="42"/>
      <c r="CQ65" s="42" t="s">
        <v>21</v>
      </c>
      <c r="CR65" s="42"/>
      <c r="CS65" s="42"/>
      <c r="CT65" s="42"/>
      <c r="CU65" s="31" t="n">
        <f aca="false">COUNTIF(E65:CT65,"МАТ")</f>
        <v>0</v>
      </c>
      <c r="CV65" s="26" t="n">
        <f aca="false">COUNTIF(G65:CU65,"РУС")</f>
        <v>3</v>
      </c>
      <c r="CW65" s="26" t="n">
        <f aca="false">COUNTIF(H65:CV65,"АЛГ")</f>
        <v>2</v>
      </c>
      <c r="CX65" s="26" t="n">
        <f aca="false">COUNTIF(I65:CW65,"ГЕМ")</f>
        <v>2</v>
      </c>
      <c r="CY65" s="26" t="n">
        <f aca="false">COUNTIF(J65:CX65,"ОКР")</f>
        <v>0</v>
      </c>
      <c r="CZ65" s="26" t="n">
        <f aca="false">COUNTIF(K65:CY65,"БИО")</f>
        <v>2</v>
      </c>
      <c r="DA65" s="26" t="n">
        <f aca="false">COUNTIF(L65:CZ65,"ГЕО")</f>
        <v>2</v>
      </c>
      <c r="DB65" s="26" t="n">
        <f aca="false">COUNTIF(M65:DA65,"ИНФ")</f>
        <v>0</v>
      </c>
      <c r="DC65" s="26" t="n">
        <f aca="false">COUNTIF(N65:DB65,"ИСТ")</f>
        <v>2</v>
      </c>
      <c r="DD65" s="26" t="n">
        <f aca="false">COUNTIF(O65:DC65,"ОБЩ")</f>
        <v>2</v>
      </c>
      <c r="DE65" s="26" t="n">
        <f aca="false">COUNTIF(P65:DD65,"ФИЗ")</f>
        <v>2</v>
      </c>
      <c r="DF65" s="26" t="n">
        <f aca="false">COUNTIF(Q65:DE65,"ХИМ")</f>
        <v>2</v>
      </c>
      <c r="DG65" s="26" t="n">
        <f aca="false">COUNTIF(R65:DF65,"АНГ")</f>
        <v>2</v>
      </c>
      <c r="DH65" s="26" t="n">
        <f aca="false">COUNTIF(S65:DG65,"НЕМ")</f>
        <v>0</v>
      </c>
      <c r="DI65" s="26" t="n">
        <f aca="false">COUNTIF(T65:DH65,"ФРА")</f>
        <v>0</v>
      </c>
      <c r="DJ65" s="26" t="n">
        <f aca="false">COUNTIF(U65:DI65,"ЛИТ")</f>
        <v>1</v>
      </c>
      <c r="DK65" s="26" t="n">
        <f aca="false">COUNTIF(V65:DJ65,"ОБЖ")</f>
        <v>0</v>
      </c>
      <c r="DL65" s="26" t="n">
        <f aca="false">COUNTIF(W65:DK65,"ФЗР")</f>
        <v>0</v>
      </c>
      <c r="DM65" s="26" t="n">
        <f aca="false">COUNTIF(X65:DL65,"МУЗ")</f>
        <v>0</v>
      </c>
      <c r="DN65" s="26" t="n">
        <f aca="false">COUNTIF(Y65:DM65,"ТЕХ")</f>
        <v>0</v>
      </c>
      <c r="DO65" s="26" t="n">
        <f aca="false">COUNTIF(Z65:DN65,"АСТ")</f>
        <v>0</v>
      </c>
      <c r="DP65" s="26" t="n">
        <f aca="false">COUNTIF(AA65:DO65,"КУБ")</f>
        <v>0</v>
      </c>
    </row>
    <row r="66" customFormat="false" ht="16.2" hidden="false" customHeight="true" outlineLevel="0" collapsed="false">
      <c r="B66" s="1"/>
      <c r="D66" s="29" t="s">
        <v>117</v>
      </c>
      <c r="E66" s="40"/>
      <c r="F66" s="41"/>
      <c r="G66" s="42"/>
      <c r="H66" s="42"/>
      <c r="I66" s="42"/>
      <c r="J66" s="42"/>
      <c r="K66" s="42" t="s">
        <v>12</v>
      </c>
      <c r="L66" s="42"/>
      <c r="M66" s="42"/>
      <c r="N66" s="42"/>
      <c r="O66" s="46" t="s">
        <v>13</v>
      </c>
      <c r="P66" s="46" t="s">
        <v>9</v>
      </c>
      <c r="Q66" s="46"/>
      <c r="R66" s="46"/>
      <c r="S66" s="46"/>
      <c r="T66" s="46" t="s">
        <v>19</v>
      </c>
      <c r="U66" s="46" t="s">
        <v>16</v>
      </c>
      <c r="V66" s="46"/>
      <c r="W66" s="46"/>
      <c r="X66" s="46" t="s">
        <v>22</v>
      </c>
      <c r="Y66" s="46" t="s">
        <v>18</v>
      </c>
      <c r="Z66" s="46"/>
      <c r="AA66" s="46" t="s">
        <v>25</v>
      </c>
      <c r="AB66" s="46" t="s">
        <v>15</v>
      </c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 t="s">
        <v>21</v>
      </c>
      <c r="AP66" s="46" t="s">
        <v>16</v>
      </c>
      <c r="AQ66" s="46"/>
      <c r="AR66" s="46" t="s">
        <v>22</v>
      </c>
      <c r="AS66" s="46"/>
      <c r="AT66" s="46"/>
      <c r="AU66" s="46"/>
      <c r="AV66" s="46"/>
      <c r="AW66" s="46" t="s">
        <v>20</v>
      </c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 t="s">
        <v>12</v>
      </c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 t="s">
        <v>21</v>
      </c>
      <c r="BV66" s="46" t="s">
        <v>12</v>
      </c>
      <c r="BW66" s="46"/>
      <c r="BX66" s="46"/>
      <c r="BY66" s="46"/>
      <c r="BZ66" s="46"/>
      <c r="CA66" s="46"/>
      <c r="CB66" s="46"/>
      <c r="CC66" s="46" t="s">
        <v>9</v>
      </c>
      <c r="CD66" s="46"/>
      <c r="CE66" s="46" t="s">
        <v>18</v>
      </c>
      <c r="CF66" s="46" t="s">
        <v>20</v>
      </c>
      <c r="CG66" s="46" t="s">
        <v>19</v>
      </c>
      <c r="CH66" s="46" t="s">
        <v>13</v>
      </c>
      <c r="CI66" s="46"/>
      <c r="CJ66" s="46"/>
      <c r="CK66" s="46"/>
      <c r="CL66" s="46" t="s">
        <v>15</v>
      </c>
      <c r="CM66" s="46" t="s">
        <v>22</v>
      </c>
      <c r="CN66" s="46" t="s">
        <v>25</v>
      </c>
      <c r="CO66" s="46"/>
      <c r="CP66" s="46"/>
      <c r="CQ66" s="46"/>
      <c r="CR66" s="46"/>
      <c r="CS66" s="46"/>
      <c r="CT66" s="46"/>
      <c r="CU66" s="31" t="n">
        <f aca="false">COUNTIF(E66:CT66,"МАТ")</f>
        <v>0</v>
      </c>
      <c r="CV66" s="26" t="n">
        <f aca="false">COUNTIF(G66:CU66,"РУС")</f>
        <v>3</v>
      </c>
      <c r="CW66" s="26" t="n">
        <f aca="false">COUNTIF(H66:CV66,"АЛГ")</f>
        <v>2</v>
      </c>
      <c r="CX66" s="26" t="n">
        <f aca="false">COUNTIF(I66:CW66,"ГЕМ")</f>
        <v>2</v>
      </c>
      <c r="CY66" s="26" t="n">
        <f aca="false">COUNTIF(J66:CX66,"ОКР")</f>
        <v>0</v>
      </c>
      <c r="CZ66" s="26" t="n">
        <f aca="false">COUNTIF(K66:CY66,"БИО")</f>
        <v>2</v>
      </c>
      <c r="DA66" s="26" t="n">
        <f aca="false">COUNTIF(L66:CZ66,"ГЕО")</f>
        <v>2</v>
      </c>
      <c r="DB66" s="26" t="n">
        <f aca="false">COUNTIF(M66:DA66,"ИНФ")</f>
        <v>0</v>
      </c>
      <c r="DC66" s="26" t="n">
        <f aca="false">COUNTIF(N66:DB66,"ИСТ")</f>
        <v>2</v>
      </c>
      <c r="DD66" s="26" t="n">
        <f aca="false">COUNTIF(O66:DC66,"ОБЩ")</f>
        <v>2</v>
      </c>
      <c r="DE66" s="26" t="n">
        <f aca="false">COUNTIF(P66:DD66,"ФИЗ")</f>
        <v>2</v>
      </c>
      <c r="DF66" s="26" t="n">
        <f aca="false">COUNTIF(Q66:DE66,"ХИМ")</f>
        <v>2</v>
      </c>
      <c r="DG66" s="26" t="n">
        <f aca="false">COUNTIF(R66:DF66,"АНГ")</f>
        <v>3</v>
      </c>
      <c r="DH66" s="26" t="n">
        <f aca="false">COUNTIF(S66:DG66,"НЕМ")</f>
        <v>0</v>
      </c>
      <c r="DI66" s="26" t="n">
        <f aca="false">COUNTIF(T66:DH66,"ФРА")</f>
        <v>0</v>
      </c>
      <c r="DJ66" s="26" t="n">
        <f aca="false">COUNTIF(U66:DI66,"ЛИТ")</f>
        <v>2</v>
      </c>
      <c r="DK66" s="26" t="n">
        <f aca="false">COUNTIF(V66:DJ66,"ОБЖ")</f>
        <v>0</v>
      </c>
      <c r="DL66" s="26" t="n">
        <f aca="false">COUNTIF(W66:DK66,"ФЗР")</f>
        <v>0</v>
      </c>
      <c r="DM66" s="26" t="n">
        <f aca="false">COUNTIF(X66:DL66,"МУЗ")</f>
        <v>0</v>
      </c>
      <c r="DN66" s="26" t="n">
        <f aca="false">COUNTIF(Y66:DM66,"ТЕХ")</f>
        <v>0</v>
      </c>
      <c r="DO66" s="26" t="n">
        <f aca="false">COUNTIF(Z66:DN66,"АСТ")</f>
        <v>0</v>
      </c>
      <c r="DP66" s="26" t="n">
        <f aca="false">COUNTIF(AA66:DO66,"КУБ")</f>
        <v>0</v>
      </c>
    </row>
    <row r="67" customFormat="false" ht="14.4" hidden="false" customHeight="false" outlineLevel="0" collapsed="false">
      <c r="A67" s="47"/>
      <c r="B67" s="48"/>
      <c r="D67" s="29" t="s">
        <v>118</v>
      </c>
      <c r="E67" s="40"/>
      <c r="F67" s="41"/>
      <c r="G67" s="42"/>
      <c r="H67" s="42"/>
      <c r="I67" s="42"/>
      <c r="J67" s="42"/>
      <c r="K67" s="42"/>
      <c r="L67" s="42"/>
      <c r="M67" s="42"/>
      <c r="N67" s="42"/>
      <c r="O67" s="42" t="s">
        <v>9</v>
      </c>
      <c r="P67" s="42" t="s">
        <v>22</v>
      </c>
      <c r="Q67" s="42" t="s">
        <v>13</v>
      </c>
      <c r="R67" s="42" t="s">
        <v>18</v>
      </c>
      <c r="S67" s="42"/>
      <c r="T67" s="42" t="s">
        <v>19</v>
      </c>
      <c r="U67" s="42" t="s">
        <v>25</v>
      </c>
      <c r="V67" s="42"/>
      <c r="W67" s="42"/>
      <c r="X67" s="42"/>
      <c r="Y67" s="42" t="s">
        <v>16</v>
      </c>
      <c r="Z67" s="44"/>
      <c r="AA67" s="42"/>
      <c r="AB67" s="42"/>
      <c r="AC67" s="42" t="s">
        <v>15</v>
      </c>
      <c r="AD67" s="42"/>
      <c r="AE67" s="42"/>
      <c r="AF67" s="42"/>
      <c r="AG67" s="42"/>
      <c r="AH67" s="42"/>
      <c r="AI67" s="42" t="s">
        <v>12</v>
      </c>
      <c r="AJ67" s="42"/>
      <c r="AK67" s="42"/>
      <c r="AL67" s="42"/>
      <c r="AM67" s="42"/>
      <c r="AN67" s="42"/>
      <c r="AO67" s="42"/>
      <c r="AP67" s="42"/>
      <c r="AQ67" s="43" t="s">
        <v>16</v>
      </c>
      <c r="AR67" s="42"/>
      <c r="AS67" s="42" t="s">
        <v>21</v>
      </c>
      <c r="AT67" s="42"/>
      <c r="AU67" s="42"/>
      <c r="AV67" s="42"/>
      <c r="AW67" s="42" t="s">
        <v>20</v>
      </c>
      <c r="AX67" s="42"/>
      <c r="AY67" s="42"/>
      <c r="AZ67" s="42"/>
      <c r="BA67" s="42"/>
      <c r="BB67" s="42"/>
      <c r="BC67" s="42" t="s">
        <v>12</v>
      </c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 t="s">
        <v>22</v>
      </c>
      <c r="BR67" s="42"/>
      <c r="BS67" s="42"/>
      <c r="BT67" s="42"/>
      <c r="BU67" s="42"/>
      <c r="BV67" s="42"/>
      <c r="BW67" s="42"/>
      <c r="BX67" s="42"/>
      <c r="BY67" s="42" t="s">
        <v>21</v>
      </c>
      <c r="BZ67" s="42"/>
      <c r="CA67" s="42"/>
      <c r="CB67" s="42" t="s">
        <v>9</v>
      </c>
      <c r="CC67" s="42"/>
      <c r="CD67" s="42"/>
      <c r="CE67" s="42"/>
      <c r="CF67" s="42" t="s">
        <v>20</v>
      </c>
      <c r="CG67" s="42" t="s">
        <v>25</v>
      </c>
      <c r="CH67" s="42"/>
      <c r="CI67" s="42"/>
      <c r="CJ67" s="42" t="s">
        <v>13</v>
      </c>
      <c r="CK67" s="42" t="s">
        <v>18</v>
      </c>
      <c r="CL67" s="42"/>
      <c r="CM67" s="43" t="s">
        <v>19</v>
      </c>
      <c r="CN67" s="42" t="s">
        <v>22</v>
      </c>
      <c r="CO67" s="42" t="s">
        <v>12</v>
      </c>
      <c r="CP67" s="42" t="s">
        <v>15</v>
      </c>
      <c r="CQ67" s="42"/>
      <c r="CR67" s="42"/>
      <c r="CS67" s="42"/>
      <c r="CT67" s="42"/>
      <c r="CU67" s="31" t="n">
        <f aca="false">COUNTIF(E67:CT67,"МАТ")</f>
        <v>0</v>
      </c>
      <c r="CV67" s="26" t="n">
        <f aca="false">COUNTIF(G67:CU67,"РУС")</f>
        <v>3</v>
      </c>
      <c r="CW67" s="26" t="n">
        <f aca="false">COUNTIF(H67:CV67,"АЛГ")</f>
        <v>2</v>
      </c>
      <c r="CX67" s="26" t="n">
        <f aca="false">COUNTIF(I67:CW67,"ГЕМ")</f>
        <v>2</v>
      </c>
      <c r="CY67" s="26" t="n">
        <f aca="false">COUNTIF(J67:CX67,"ОКР")</f>
        <v>0</v>
      </c>
      <c r="CZ67" s="26" t="n">
        <f aca="false">COUNTIF(K67:CY67,"БИО")</f>
        <v>2</v>
      </c>
      <c r="DA67" s="26" t="n">
        <f aca="false">COUNTIF(L67:CZ67,"ГЕО")</f>
        <v>2</v>
      </c>
      <c r="DB67" s="26" t="n">
        <f aca="false">COUNTIF(M67:DA67,"ИНФ")</f>
        <v>0</v>
      </c>
      <c r="DC67" s="26" t="n">
        <f aca="false">COUNTIF(N67:DB67,"ИСТ")</f>
        <v>2</v>
      </c>
      <c r="DD67" s="26" t="n">
        <f aca="false">COUNTIF(O67:DC67,"ОБЩ")</f>
        <v>2</v>
      </c>
      <c r="DE67" s="26" t="n">
        <f aca="false">COUNTIF(P67:DD67,"ФИЗ")</f>
        <v>2</v>
      </c>
      <c r="DF67" s="26" t="n">
        <f aca="false">COUNTIF(Q67:DE67,"ХИМ")</f>
        <v>2</v>
      </c>
      <c r="DG67" s="26" t="n">
        <f aca="false">COUNTIF(R67:DF67,"АНГ")</f>
        <v>2</v>
      </c>
      <c r="DH67" s="26" t="n">
        <f aca="false">COUNTIF(S67:DG67,"НЕМ")</f>
        <v>0</v>
      </c>
      <c r="DI67" s="26" t="n">
        <f aca="false">COUNTIF(T67:DH67,"ФРА")</f>
        <v>0</v>
      </c>
      <c r="DJ67" s="26" t="n">
        <f aca="false">COUNTIF(U67:DI67,"ЛИТ")</f>
        <v>2</v>
      </c>
      <c r="DK67" s="26" t="n">
        <f aca="false">COUNTIF(V67:DJ67,"ОБЖ")</f>
        <v>0</v>
      </c>
      <c r="DL67" s="26" t="n">
        <f aca="false">COUNTIF(W67:DK67,"ФЗР")</f>
        <v>0</v>
      </c>
      <c r="DM67" s="26" t="n">
        <f aca="false">COUNTIF(X67:DL67,"МУЗ")</f>
        <v>0</v>
      </c>
      <c r="DN67" s="26" t="n">
        <f aca="false">COUNTIF(Y67:DM67,"ТЕХ")</f>
        <v>0</v>
      </c>
      <c r="DO67" s="26" t="n">
        <f aca="false">COUNTIF(Z67:DN67,"АСТ")</f>
        <v>0</v>
      </c>
      <c r="DP67" s="26" t="n">
        <f aca="false">COUNTIF(AA67:DO67,"КУБ")</f>
        <v>0</v>
      </c>
    </row>
    <row r="68" customFormat="false" ht="14.4" hidden="false" customHeight="false" outlineLevel="0" collapsed="false">
      <c r="A68" s="47"/>
      <c r="B68" s="48"/>
      <c r="D68" s="29" t="s">
        <v>119</v>
      </c>
      <c r="E68" s="40"/>
      <c r="F68" s="41"/>
      <c r="G68" s="42"/>
      <c r="H68" s="42"/>
      <c r="I68" s="42"/>
      <c r="J68" s="42"/>
      <c r="K68" s="42"/>
      <c r="L68" s="42"/>
      <c r="M68" s="42"/>
      <c r="N68" s="42" t="s">
        <v>22</v>
      </c>
      <c r="O68" s="42" t="s">
        <v>25</v>
      </c>
      <c r="P68" s="42" t="s">
        <v>9</v>
      </c>
      <c r="Q68" s="42" t="s">
        <v>18</v>
      </c>
      <c r="R68" s="42" t="s">
        <v>13</v>
      </c>
      <c r="S68" s="42"/>
      <c r="T68" s="42" t="s">
        <v>19</v>
      </c>
      <c r="U68" s="42"/>
      <c r="V68" s="42"/>
      <c r="W68" s="42" t="s">
        <v>16</v>
      </c>
      <c r="X68" s="42"/>
      <c r="Y68" s="42"/>
      <c r="Z68" s="44"/>
      <c r="AA68" s="42" t="s">
        <v>12</v>
      </c>
      <c r="AB68" s="42" t="s">
        <v>15</v>
      </c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 t="s">
        <v>21</v>
      </c>
      <c r="AN68" s="42"/>
      <c r="AO68" s="42"/>
      <c r="AP68" s="42"/>
      <c r="AQ68" s="43"/>
      <c r="AR68" s="42" t="s">
        <v>22</v>
      </c>
      <c r="AS68" s="42"/>
      <c r="AT68" s="42"/>
      <c r="AU68" s="42" t="s">
        <v>16</v>
      </c>
      <c r="AV68" s="42" t="s">
        <v>20</v>
      </c>
      <c r="AW68" s="42"/>
      <c r="AX68" s="42"/>
      <c r="AY68" s="42"/>
      <c r="AZ68" s="42"/>
      <c r="BA68" s="42"/>
      <c r="BB68" s="42"/>
      <c r="BC68" s="42" t="s">
        <v>12</v>
      </c>
      <c r="BD68" s="42"/>
      <c r="BE68" s="42"/>
      <c r="BF68" s="42"/>
      <c r="BG68" s="42"/>
      <c r="BH68" s="42"/>
      <c r="BI68" s="42"/>
      <c r="BJ68" s="42" t="s">
        <v>25</v>
      </c>
      <c r="BK68" s="42"/>
      <c r="BL68" s="42"/>
      <c r="BM68" s="42"/>
      <c r="BN68" s="42"/>
      <c r="BO68" s="42" t="s">
        <v>22</v>
      </c>
      <c r="BP68" s="42"/>
      <c r="BQ68" s="42"/>
      <c r="BR68" s="42"/>
      <c r="BS68" s="42"/>
      <c r="BT68" s="42"/>
      <c r="BU68" s="42"/>
      <c r="BV68" s="42"/>
      <c r="BW68" s="42"/>
      <c r="BX68" s="42"/>
      <c r="BY68" s="42" t="s">
        <v>21</v>
      </c>
      <c r="BZ68" s="42"/>
      <c r="CA68" s="42" t="s">
        <v>12</v>
      </c>
      <c r="CB68" s="42"/>
      <c r="CC68" s="42"/>
      <c r="CD68" s="42"/>
      <c r="CE68" s="42" t="s">
        <v>20</v>
      </c>
      <c r="CF68" s="42"/>
      <c r="CG68" s="42"/>
      <c r="CH68" s="42"/>
      <c r="CI68" s="42" t="s">
        <v>15</v>
      </c>
      <c r="CJ68" s="42" t="s">
        <v>9</v>
      </c>
      <c r="CK68" s="42" t="s">
        <v>13</v>
      </c>
      <c r="CL68" s="42" t="s">
        <v>19</v>
      </c>
      <c r="CM68" s="43"/>
      <c r="CN68" s="42"/>
      <c r="CO68" s="42"/>
      <c r="CP68" s="42"/>
      <c r="CQ68" s="42"/>
      <c r="CR68" s="42" t="s">
        <v>18</v>
      </c>
      <c r="CS68" s="42"/>
      <c r="CT68" s="42"/>
      <c r="CU68" s="31" t="n">
        <f aca="false">COUNTIF(E68:CT68,"МАТ")</f>
        <v>0</v>
      </c>
      <c r="CV68" s="26" t="n">
        <f aca="false">COUNTIF(G68:CU68,"РУС")</f>
        <v>3</v>
      </c>
      <c r="CW68" s="26" t="n">
        <f aca="false">COUNTIF(H68:CV68,"АЛГ")</f>
        <v>2</v>
      </c>
      <c r="CX68" s="26" t="n">
        <f aca="false">COUNTIF(I68:CW68,"ГЕМ")</f>
        <v>2</v>
      </c>
      <c r="CY68" s="26" t="n">
        <f aca="false">COUNTIF(J68:CX68,"ОКР")</f>
        <v>0</v>
      </c>
      <c r="CZ68" s="26" t="n">
        <f aca="false">COUNTIF(K68:CY68,"БИО")</f>
        <v>2</v>
      </c>
      <c r="DA68" s="26" t="n">
        <f aca="false">COUNTIF(L68:CZ68,"ГЕО")</f>
        <v>2</v>
      </c>
      <c r="DB68" s="26" t="n">
        <f aca="false">COUNTIF(M68:DA68,"ИНФ")</f>
        <v>0</v>
      </c>
      <c r="DC68" s="26" t="n">
        <f aca="false">COUNTIF(N68:DB68,"ИСТ")</f>
        <v>2</v>
      </c>
      <c r="DD68" s="26" t="n">
        <f aca="false">COUNTIF(O68:DC68,"ОБЩ")</f>
        <v>2</v>
      </c>
      <c r="DE68" s="26" t="n">
        <f aca="false">COUNTIF(P68:DD68,"ФИЗ")</f>
        <v>2</v>
      </c>
      <c r="DF68" s="26" t="n">
        <f aca="false">COUNTIF(Q68:DE68,"ХИМ")</f>
        <v>2</v>
      </c>
      <c r="DG68" s="26" t="n">
        <f aca="false">COUNTIF(R68:DF68,"АНГ")</f>
        <v>2</v>
      </c>
      <c r="DH68" s="26" t="n">
        <f aca="false">COUNTIF(S68:DG68,"НЕМ")</f>
        <v>0</v>
      </c>
      <c r="DI68" s="26" t="n">
        <f aca="false">COUNTIF(T68:DH68,"ФРА")</f>
        <v>0</v>
      </c>
      <c r="DJ68" s="26" t="n">
        <f aca="false">COUNTIF(U68:DI68,"ЛИТ")</f>
        <v>1</v>
      </c>
      <c r="DK68" s="26" t="n">
        <f aca="false">COUNTIF(V68:DJ68,"ОБЖ")</f>
        <v>0</v>
      </c>
      <c r="DL68" s="26" t="n">
        <f aca="false">COUNTIF(W68:DK68,"ФЗР")</f>
        <v>0</v>
      </c>
      <c r="DM68" s="26" t="n">
        <f aca="false">COUNTIF(X68:DL68,"МУЗ")</f>
        <v>0</v>
      </c>
      <c r="DN68" s="26" t="n">
        <f aca="false">COUNTIF(Y68:DM68,"ТЕХ")</f>
        <v>0</v>
      </c>
      <c r="DO68" s="26" t="n">
        <f aca="false">COUNTIF(Z68:DN68,"АСТ")</f>
        <v>0</v>
      </c>
      <c r="DP68" s="26" t="n">
        <f aca="false">COUNTIF(AA68:DO68,"КУБ")</f>
        <v>0</v>
      </c>
    </row>
    <row r="69" customFormat="false" ht="14.4" hidden="false" customHeight="false" outlineLevel="0" collapsed="false">
      <c r="A69" s="47"/>
      <c r="B69" s="48"/>
      <c r="D69" s="29" t="s">
        <v>120</v>
      </c>
      <c r="E69" s="40"/>
      <c r="F69" s="41"/>
      <c r="G69" s="42"/>
      <c r="H69" s="42"/>
      <c r="I69" s="42"/>
      <c r="J69" s="42"/>
      <c r="K69" s="42"/>
      <c r="L69" s="42"/>
      <c r="M69" s="42"/>
      <c r="N69" s="42" t="s">
        <v>13</v>
      </c>
      <c r="O69" s="42" t="s">
        <v>9</v>
      </c>
      <c r="P69" s="42"/>
      <c r="Q69" s="42" t="s">
        <v>18</v>
      </c>
      <c r="R69" s="42"/>
      <c r="S69" s="42"/>
      <c r="T69" s="42" t="s">
        <v>19</v>
      </c>
      <c r="U69" s="42"/>
      <c r="V69" s="42"/>
      <c r="W69" s="42" t="s">
        <v>22</v>
      </c>
      <c r="X69" s="42"/>
      <c r="Y69" s="42" t="s">
        <v>16</v>
      </c>
      <c r="Z69" s="44"/>
      <c r="AA69" s="42"/>
      <c r="AB69" s="42" t="s">
        <v>15</v>
      </c>
      <c r="AC69" s="42"/>
      <c r="AD69" s="42"/>
      <c r="AE69" s="42"/>
      <c r="AF69" s="42"/>
      <c r="AG69" s="42"/>
      <c r="AH69" s="42"/>
      <c r="AI69" s="42" t="s">
        <v>12</v>
      </c>
      <c r="AJ69" s="42"/>
      <c r="AK69" s="42"/>
      <c r="AL69" s="42"/>
      <c r="AM69" s="42" t="s">
        <v>25</v>
      </c>
      <c r="AN69" s="42"/>
      <c r="AO69" s="42"/>
      <c r="AP69" s="42"/>
      <c r="AQ69" s="43"/>
      <c r="AR69" s="42" t="s">
        <v>22</v>
      </c>
      <c r="AS69" s="42" t="s">
        <v>21</v>
      </c>
      <c r="AT69" s="42" t="s">
        <v>12</v>
      </c>
      <c r="AU69" s="42"/>
      <c r="AV69" s="42" t="s">
        <v>16</v>
      </c>
      <c r="AW69" s="42"/>
      <c r="AX69" s="42"/>
      <c r="AY69" s="42" t="s">
        <v>20</v>
      </c>
      <c r="AZ69" s="42"/>
      <c r="BA69" s="42"/>
      <c r="BB69" s="42"/>
      <c r="BC69" s="42" t="s">
        <v>12</v>
      </c>
      <c r="BD69" s="42" t="s">
        <v>21</v>
      </c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 t="s">
        <v>21</v>
      </c>
      <c r="BZ69" s="42"/>
      <c r="CA69" s="42"/>
      <c r="CB69" s="42"/>
      <c r="CC69" s="42"/>
      <c r="CD69" s="42"/>
      <c r="CE69" s="42"/>
      <c r="CF69" s="42"/>
      <c r="CG69" s="42" t="s">
        <v>25</v>
      </c>
      <c r="CH69" s="42" t="s">
        <v>20</v>
      </c>
      <c r="CI69" s="42"/>
      <c r="CJ69" s="42" t="s">
        <v>18</v>
      </c>
      <c r="CK69" s="42"/>
      <c r="CL69" s="42" t="s">
        <v>9</v>
      </c>
      <c r="CM69" s="43" t="s">
        <v>19</v>
      </c>
      <c r="CN69" s="42" t="s">
        <v>13</v>
      </c>
      <c r="CO69" s="42" t="s">
        <v>15</v>
      </c>
      <c r="CP69" s="42"/>
      <c r="CQ69" s="42"/>
      <c r="CR69" s="42" t="s">
        <v>22</v>
      </c>
      <c r="CS69" s="42"/>
      <c r="CT69" s="42"/>
      <c r="CU69" s="31" t="n">
        <f aca="false">COUNTIF(E69:CT69,"МАТ")</f>
        <v>0</v>
      </c>
      <c r="CV69" s="26" t="n">
        <f aca="false">COUNTIF(G69:CU69,"РУС")</f>
        <v>3</v>
      </c>
      <c r="CW69" s="26" t="n">
        <f aca="false">COUNTIF(H69:CV69,"АЛГ")</f>
        <v>2</v>
      </c>
      <c r="CX69" s="26" t="n">
        <f aca="false">COUNTIF(I69:CW69,"ГЕМ")</f>
        <v>2</v>
      </c>
      <c r="CY69" s="26" t="n">
        <f aca="false">COUNTIF(J69:CX69,"ОКР")</f>
        <v>0</v>
      </c>
      <c r="CZ69" s="26" t="n">
        <f aca="false">COUNTIF(K69:CY69,"БИО")</f>
        <v>2</v>
      </c>
      <c r="DA69" s="26" t="n">
        <f aca="false">COUNTIF(L69:CZ69,"ГЕО")</f>
        <v>2</v>
      </c>
      <c r="DB69" s="26" t="n">
        <f aca="false">COUNTIF(M69:DA69,"ИНФ")</f>
        <v>0</v>
      </c>
      <c r="DC69" s="26" t="n">
        <f aca="false">COUNTIF(N69:DB69,"ИСТ")</f>
        <v>2</v>
      </c>
      <c r="DD69" s="26" t="n">
        <f aca="false">COUNTIF(O69:DC69,"ОБЩ")</f>
        <v>2</v>
      </c>
      <c r="DE69" s="26" t="n">
        <f aca="false">COUNTIF(P69:DD69,"ФИЗ")</f>
        <v>2</v>
      </c>
      <c r="DF69" s="26" t="n">
        <f aca="false">COUNTIF(Q69:DE69,"ХИМ")</f>
        <v>3</v>
      </c>
      <c r="DG69" s="26" t="n">
        <f aca="false">COUNTIF(R69:DF69,"АНГ")</f>
        <v>3</v>
      </c>
      <c r="DH69" s="26" t="n">
        <f aca="false">COUNTIF(S69:DG69,"НЕМ")</f>
        <v>0</v>
      </c>
      <c r="DI69" s="26" t="n">
        <f aca="false">COUNTIF(T69:DH69,"ФРА")</f>
        <v>0</v>
      </c>
      <c r="DJ69" s="26" t="n">
        <f aca="false">COUNTIF(U69:DI69,"ЛИТ")</f>
        <v>2</v>
      </c>
      <c r="DK69" s="26" t="n">
        <f aca="false">COUNTIF(V69:DJ69,"ОБЖ")</f>
        <v>0</v>
      </c>
      <c r="DL69" s="26" t="n">
        <f aca="false">COUNTIF(W69:DK69,"ФЗР")</f>
        <v>0</v>
      </c>
      <c r="DM69" s="26" t="n">
        <f aca="false">COUNTIF(X69:DL69,"МУЗ")</f>
        <v>0</v>
      </c>
      <c r="DN69" s="26" t="n">
        <f aca="false">COUNTIF(Y69:DM69,"ТЕХ")</f>
        <v>0</v>
      </c>
      <c r="DO69" s="26" t="n">
        <f aca="false">COUNTIF(Z69:DN69,"АСТ")</f>
        <v>0</v>
      </c>
      <c r="DP69" s="26" t="n">
        <f aca="false">COUNTIF(AA69:DO69,"КУБ")</f>
        <v>0</v>
      </c>
    </row>
    <row r="70" customFormat="false" ht="14.4" hidden="false" customHeight="false" outlineLevel="0" collapsed="false">
      <c r="A70" s="47"/>
      <c r="B70" s="48"/>
      <c r="D70" s="29" t="s">
        <v>121</v>
      </c>
      <c r="E70" s="40"/>
      <c r="F70" s="41"/>
      <c r="G70" s="42"/>
      <c r="H70" s="42"/>
      <c r="I70" s="42"/>
      <c r="J70" s="42"/>
      <c r="K70" s="42"/>
      <c r="L70" s="42" t="s">
        <v>13</v>
      </c>
      <c r="M70" s="42" t="s">
        <v>9</v>
      </c>
      <c r="N70" s="42"/>
      <c r="O70" s="42" t="s">
        <v>25</v>
      </c>
      <c r="P70" s="42"/>
      <c r="Q70" s="42" t="s">
        <v>18</v>
      </c>
      <c r="R70" s="42"/>
      <c r="S70" s="42"/>
      <c r="T70" s="42" t="s">
        <v>19</v>
      </c>
      <c r="U70" s="42" t="s">
        <v>16</v>
      </c>
      <c r="V70" s="42"/>
      <c r="W70" s="42" t="s">
        <v>22</v>
      </c>
      <c r="X70" s="42"/>
      <c r="Y70" s="42"/>
      <c r="Z70" s="44"/>
      <c r="AA70" s="42"/>
      <c r="AB70" s="42"/>
      <c r="AC70" s="42"/>
      <c r="AD70" s="42" t="s">
        <v>15</v>
      </c>
      <c r="AE70" s="42" t="s">
        <v>12</v>
      </c>
      <c r="AF70" s="42"/>
      <c r="AG70" s="42"/>
      <c r="AH70" s="42"/>
      <c r="AI70" s="42"/>
      <c r="AJ70" s="42"/>
      <c r="AK70" s="42"/>
      <c r="AL70" s="42"/>
      <c r="AM70" s="42" t="s">
        <v>21</v>
      </c>
      <c r="AN70" s="42"/>
      <c r="AO70" s="42"/>
      <c r="AP70" s="42"/>
      <c r="AQ70" s="43"/>
      <c r="AR70" s="42"/>
      <c r="AS70" s="42"/>
      <c r="AT70" s="42"/>
      <c r="AU70" s="42" t="s">
        <v>20</v>
      </c>
      <c r="AV70" s="42"/>
      <c r="AW70" s="42"/>
      <c r="AX70" s="42"/>
      <c r="AY70" s="42" t="s">
        <v>22</v>
      </c>
      <c r="AZ70" s="42"/>
      <c r="BA70" s="42"/>
      <c r="BB70" s="42"/>
      <c r="BC70" s="42" t="s">
        <v>12</v>
      </c>
      <c r="BD70" s="42" t="s">
        <v>21</v>
      </c>
      <c r="BE70" s="42"/>
      <c r="BF70" s="42"/>
      <c r="BG70" s="42"/>
      <c r="BH70" s="42"/>
      <c r="BI70" s="42"/>
      <c r="BJ70" s="42" t="s">
        <v>16</v>
      </c>
      <c r="BK70" s="42"/>
      <c r="BL70" s="42"/>
      <c r="BM70" s="42"/>
      <c r="BN70" s="42"/>
      <c r="BO70" s="42"/>
      <c r="BP70" s="42"/>
      <c r="BQ70" s="42" t="s">
        <v>12</v>
      </c>
      <c r="BR70" s="42"/>
      <c r="BS70" s="42"/>
      <c r="BT70" s="42"/>
      <c r="BU70" s="42"/>
      <c r="BV70" s="42"/>
      <c r="BW70" s="42"/>
      <c r="BX70" s="42"/>
      <c r="BY70" s="42"/>
      <c r="BZ70" s="42" t="s">
        <v>9</v>
      </c>
      <c r="CA70" s="42"/>
      <c r="CB70" s="42"/>
      <c r="CC70" s="42"/>
      <c r="CD70" s="42" t="s">
        <v>20</v>
      </c>
      <c r="CE70" s="42" t="s">
        <v>25</v>
      </c>
      <c r="CF70" s="42"/>
      <c r="CG70" s="42" t="s">
        <v>13</v>
      </c>
      <c r="CH70" s="42" t="s">
        <v>15</v>
      </c>
      <c r="CI70" s="42"/>
      <c r="CJ70" s="42" t="s">
        <v>18</v>
      </c>
      <c r="CK70" s="42"/>
      <c r="CL70" s="42"/>
      <c r="CM70" s="43" t="s">
        <v>19</v>
      </c>
      <c r="CN70" s="42"/>
      <c r="CO70" s="42"/>
      <c r="CP70" s="42" t="s">
        <v>22</v>
      </c>
      <c r="CQ70" s="42"/>
      <c r="CR70" s="42"/>
      <c r="CS70" s="42"/>
      <c r="CT70" s="42"/>
      <c r="CU70" s="31" t="n">
        <f aca="false">COUNTIF(E70:CT70,"МАТ")</f>
        <v>0</v>
      </c>
      <c r="CV70" s="26" t="n">
        <f aca="false">COUNTIF(G70:CU70,"РУС")</f>
        <v>3</v>
      </c>
      <c r="CW70" s="26" t="n">
        <f aca="false">COUNTIF(H70:CV70,"АЛГ")</f>
        <v>2</v>
      </c>
      <c r="CX70" s="26" t="n">
        <f aca="false">COUNTIF(I70:CW70,"ГЕМ")</f>
        <v>2</v>
      </c>
      <c r="CY70" s="26" t="n">
        <f aca="false">COUNTIF(J70:CX70,"ОКР")</f>
        <v>0</v>
      </c>
      <c r="CZ70" s="26" t="n">
        <f aca="false">COUNTIF(K70:CY70,"БИО")</f>
        <v>2</v>
      </c>
      <c r="DA70" s="26" t="n">
        <f aca="false">COUNTIF(L70:CZ70,"ГЕО")</f>
        <v>2</v>
      </c>
      <c r="DB70" s="26" t="n">
        <f aca="false">COUNTIF(M70:DA70,"ИНФ")</f>
        <v>0</v>
      </c>
      <c r="DC70" s="26" t="n">
        <f aca="false">COUNTIF(N70:DB70,"ИСТ")</f>
        <v>2</v>
      </c>
      <c r="DD70" s="26" t="n">
        <f aca="false">COUNTIF(O70:DC70,"ОБЩ")</f>
        <v>2</v>
      </c>
      <c r="DE70" s="26" t="n">
        <f aca="false">COUNTIF(P70:DD70,"ФИЗ")</f>
        <v>2</v>
      </c>
      <c r="DF70" s="26" t="n">
        <f aca="false">COUNTIF(Q70:DE70,"ХИМ")</f>
        <v>2</v>
      </c>
      <c r="DG70" s="26" t="n">
        <f aca="false">COUNTIF(R70:DF70,"АНГ")</f>
        <v>3</v>
      </c>
      <c r="DH70" s="26" t="n">
        <f aca="false">COUNTIF(S70:DG70,"НЕМ")</f>
        <v>0</v>
      </c>
      <c r="DI70" s="26" t="n">
        <f aca="false">COUNTIF(T70:DH70,"ФРА")</f>
        <v>0</v>
      </c>
      <c r="DJ70" s="26" t="n">
        <f aca="false">COUNTIF(U70:DI70,"ЛИТ")</f>
        <v>1</v>
      </c>
      <c r="DK70" s="26" t="n">
        <f aca="false">COUNTIF(V70:DJ70,"ОБЖ")</f>
        <v>0</v>
      </c>
      <c r="DL70" s="26" t="n">
        <f aca="false">COUNTIF(W70:DK70,"ФЗР")</f>
        <v>0</v>
      </c>
      <c r="DM70" s="26" t="n">
        <f aca="false">COUNTIF(X70:DL70,"МУЗ")</f>
        <v>0</v>
      </c>
      <c r="DN70" s="26" t="n">
        <f aca="false">COUNTIF(Y70:DM70,"ТЕХ")</f>
        <v>0</v>
      </c>
      <c r="DO70" s="26" t="n">
        <f aca="false">COUNTIF(Z70:DN70,"АСТ")</f>
        <v>0</v>
      </c>
      <c r="DP70" s="26" t="n">
        <f aca="false">COUNTIF(AA70:DO70,"КУБ")</f>
        <v>0</v>
      </c>
    </row>
    <row r="71" customFormat="false" ht="28.35" hidden="false" customHeight="false" outlineLevel="0" collapsed="false">
      <c r="A71" s="47"/>
      <c r="B71" s="48"/>
      <c r="D71" s="29" t="s">
        <v>122</v>
      </c>
      <c r="E71" s="40"/>
      <c r="F71" s="41"/>
      <c r="G71" s="42"/>
      <c r="H71" s="42"/>
      <c r="I71" s="42"/>
      <c r="J71" s="42"/>
      <c r="K71" s="42"/>
      <c r="L71" s="42" t="s">
        <v>13</v>
      </c>
      <c r="M71" s="42" t="s">
        <v>9</v>
      </c>
      <c r="N71" s="42"/>
      <c r="O71" s="42" t="s">
        <v>25</v>
      </c>
      <c r="P71" s="42"/>
      <c r="Q71" s="42" t="s">
        <v>18</v>
      </c>
      <c r="R71" s="42" t="s">
        <v>12</v>
      </c>
      <c r="S71" s="42"/>
      <c r="T71" s="42" t="s">
        <v>19</v>
      </c>
      <c r="U71" s="42"/>
      <c r="V71" s="42"/>
      <c r="W71" s="42" t="s">
        <v>16</v>
      </c>
      <c r="X71" s="42" t="s">
        <v>22</v>
      </c>
      <c r="Y71" s="42"/>
      <c r="Z71" s="44"/>
      <c r="AA71" s="42"/>
      <c r="AB71" s="42"/>
      <c r="AC71" s="42" t="s">
        <v>15</v>
      </c>
      <c r="AD71" s="42"/>
      <c r="AE71" s="42"/>
      <c r="AF71" s="42"/>
      <c r="AG71" s="42"/>
      <c r="AH71" s="42"/>
      <c r="AI71" s="42"/>
      <c r="AJ71" s="42"/>
      <c r="AK71" s="42" t="s">
        <v>22</v>
      </c>
      <c r="AL71" s="42"/>
      <c r="AM71" s="42" t="s">
        <v>21</v>
      </c>
      <c r="AN71" s="42"/>
      <c r="AO71" s="42"/>
      <c r="AP71" s="42"/>
      <c r="AQ71" s="43"/>
      <c r="AR71" s="42"/>
      <c r="AS71" s="42"/>
      <c r="AT71" s="42"/>
      <c r="AU71" s="42" t="s">
        <v>16</v>
      </c>
      <c r="AV71" s="42" t="s">
        <v>20</v>
      </c>
      <c r="AW71" s="42"/>
      <c r="AX71" s="42"/>
      <c r="AY71" s="42"/>
      <c r="AZ71" s="42"/>
      <c r="BA71" s="42" t="s">
        <v>12</v>
      </c>
      <c r="BB71" s="42"/>
      <c r="BC71" s="42"/>
      <c r="BD71" s="42"/>
      <c r="BE71" s="42"/>
      <c r="BF71" s="42"/>
      <c r="BG71" s="42" t="s">
        <v>13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 t="s">
        <v>21</v>
      </c>
      <c r="BX71" s="42"/>
      <c r="BY71" s="42" t="s">
        <v>20</v>
      </c>
      <c r="BZ71" s="42" t="s">
        <v>9</v>
      </c>
      <c r="CA71" s="42"/>
      <c r="CB71" s="42"/>
      <c r="CC71" s="42"/>
      <c r="CD71" s="42"/>
      <c r="CE71" s="42" t="s">
        <v>25</v>
      </c>
      <c r="CF71" s="42" t="s">
        <v>22</v>
      </c>
      <c r="CG71" s="42"/>
      <c r="CH71" s="42"/>
      <c r="CI71" s="42" t="s">
        <v>12</v>
      </c>
      <c r="CJ71" s="42" t="s">
        <v>18</v>
      </c>
      <c r="CK71" s="42"/>
      <c r="CL71" s="42" t="s">
        <v>15</v>
      </c>
      <c r="CM71" s="43" t="s">
        <v>19</v>
      </c>
      <c r="CN71" s="42"/>
      <c r="CO71" s="42"/>
      <c r="CP71" s="42"/>
      <c r="CQ71" s="42"/>
      <c r="CR71" s="42"/>
      <c r="CS71" s="42"/>
      <c r="CT71" s="42"/>
      <c r="CU71" s="31" t="n">
        <f aca="false">COUNTIF(E71:CT71,"МАТ")</f>
        <v>0</v>
      </c>
      <c r="CV71" s="26" t="n">
        <f aca="false">COUNTIF(G71:CU71,"РУС")</f>
        <v>3</v>
      </c>
      <c r="CW71" s="26" t="n">
        <f aca="false">COUNTIF(H71:CV71,"АЛГ")</f>
        <v>2</v>
      </c>
      <c r="CX71" s="26" t="n">
        <f aca="false">COUNTIF(I71:CW71,"ГЕМ")</f>
        <v>2</v>
      </c>
      <c r="CY71" s="26" t="n">
        <f aca="false">COUNTIF(J71:CX71,"ОКР")</f>
        <v>0</v>
      </c>
      <c r="CZ71" s="26" t="n">
        <f aca="false">COUNTIF(K71:CY71,"БИО")</f>
        <v>2</v>
      </c>
      <c r="DA71" s="26" t="n">
        <f aca="false">COUNTIF(L71:CZ71,"ГЕО")</f>
        <v>2</v>
      </c>
      <c r="DB71" s="26" t="n">
        <f aca="false">COUNTIF(M71:DA71,"ИНФ")</f>
        <v>0</v>
      </c>
      <c r="DC71" s="26" t="n">
        <f aca="false">COUNTIF(N71:DB71,"ИСТ")</f>
        <v>2</v>
      </c>
      <c r="DD71" s="26" t="n">
        <f aca="false">COUNTIF(O71:DC71,"ОБЩ")</f>
        <v>2</v>
      </c>
      <c r="DE71" s="26" t="n">
        <f aca="false">COUNTIF(P71:DD71,"ФИЗ")</f>
        <v>2</v>
      </c>
      <c r="DF71" s="26" t="n">
        <f aca="false">COUNTIF(Q71:DE71,"ХИМ")</f>
        <v>2</v>
      </c>
      <c r="DG71" s="26" t="n">
        <f aca="false">COUNTIF(R71:DF71,"АНГ")</f>
        <v>3</v>
      </c>
      <c r="DH71" s="26" t="n">
        <f aca="false">COUNTIF(S71:DG71,"НЕМ")</f>
        <v>0</v>
      </c>
      <c r="DI71" s="26" t="n">
        <f aca="false">COUNTIF(T71:DH71,"ФРА")</f>
        <v>0</v>
      </c>
      <c r="DJ71" s="26" t="n">
        <f aca="false">COUNTIF(U71:DI71,"ЛИТ")</f>
        <v>1</v>
      </c>
      <c r="DK71" s="26" t="n">
        <f aca="false">COUNTIF(V71:DJ71,"ОБЖ")</f>
        <v>0</v>
      </c>
      <c r="DL71" s="26" t="n">
        <f aca="false">COUNTIF(W71:DK71,"ФЗР")</f>
        <v>0</v>
      </c>
      <c r="DM71" s="26" t="n">
        <f aca="false">COUNTIF(X71:DL71,"МУЗ")</f>
        <v>0</v>
      </c>
      <c r="DN71" s="26" t="n">
        <f aca="false">COUNTIF(Y71:DM71,"ТЕХ")</f>
        <v>0</v>
      </c>
      <c r="DO71" s="26" t="n">
        <f aca="false">COUNTIF(Z71:DN71,"АСТ")</f>
        <v>0</v>
      </c>
      <c r="DP71" s="26" t="n">
        <f aca="false">COUNTIF(AA71:DO71,"КУБ")</f>
        <v>0</v>
      </c>
    </row>
    <row r="72" customFormat="false" ht="28.35" hidden="false" customHeight="false" outlineLevel="0" collapsed="false">
      <c r="A72" s="47"/>
      <c r="B72" s="48"/>
      <c r="D72" s="29" t="s">
        <v>123</v>
      </c>
      <c r="E72" s="40"/>
      <c r="F72" s="41"/>
      <c r="G72" s="42"/>
      <c r="H72" s="42"/>
      <c r="I72" s="42"/>
      <c r="J72" s="42"/>
      <c r="K72" s="42"/>
      <c r="L72" s="42"/>
      <c r="M72" s="42"/>
      <c r="N72" s="42"/>
      <c r="O72" s="42" t="s">
        <v>9</v>
      </c>
      <c r="P72" s="42"/>
      <c r="Q72" s="42" t="s">
        <v>18</v>
      </c>
      <c r="R72" s="42" t="s">
        <v>13</v>
      </c>
      <c r="S72" s="42"/>
      <c r="T72" s="42" t="s">
        <v>19</v>
      </c>
      <c r="U72" s="42" t="s">
        <v>16</v>
      </c>
      <c r="V72" s="42"/>
      <c r="W72" s="42" t="s">
        <v>22</v>
      </c>
      <c r="X72" s="42"/>
      <c r="Y72" s="42"/>
      <c r="Z72" s="44"/>
      <c r="AA72" s="42"/>
      <c r="AB72" s="42"/>
      <c r="AC72" s="42" t="s">
        <v>12</v>
      </c>
      <c r="AD72" s="42" t="s">
        <v>15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 t="s">
        <v>21</v>
      </c>
      <c r="AO72" s="42"/>
      <c r="AP72" s="42"/>
      <c r="AQ72" s="43"/>
      <c r="AR72" s="42" t="s">
        <v>22</v>
      </c>
      <c r="AS72" s="42"/>
      <c r="AT72" s="42"/>
      <c r="AU72" s="42"/>
      <c r="AV72" s="42"/>
      <c r="AW72" s="42" t="s">
        <v>20</v>
      </c>
      <c r="AX72" s="42"/>
      <c r="AY72" s="42"/>
      <c r="AZ72" s="42"/>
      <c r="BA72" s="42" t="s">
        <v>12</v>
      </c>
      <c r="BB72" s="42"/>
      <c r="BC72" s="42"/>
      <c r="BD72" s="42" t="s">
        <v>16</v>
      </c>
      <c r="BE72" s="42"/>
      <c r="BF72" s="42"/>
      <c r="BG72" s="42"/>
      <c r="BH72" s="42"/>
      <c r="BI72" s="42"/>
      <c r="BJ72" s="42" t="s">
        <v>25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 t="s">
        <v>21</v>
      </c>
      <c r="CB72" s="42"/>
      <c r="CC72" s="42" t="s">
        <v>9</v>
      </c>
      <c r="CD72" s="42" t="s">
        <v>25</v>
      </c>
      <c r="CE72" s="42" t="s">
        <v>22</v>
      </c>
      <c r="CF72" s="42" t="s">
        <v>20</v>
      </c>
      <c r="CG72" s="42" t="s">
        <v>13</v>
      </c>
      <c r="CH72" s="42" t="s">
        <v>15</v>
      </c>
      <c r="CI72" s="42" t="s">
        <v>12</v>
      </c>
      <c r="CJ72" s="42" t="s">
        <v>18</v>
      </c>
      <c r="CK72" s="42"/>
      <c r="CL72" s="42"/>
      <c r="CM72" s="43" t="s">
        <v>19</v>
      </c>
      <c r="CN72" s="42"/>
      <c r="CO72" s="42"/>
      <c r="CP72" s="42"/>
      <c r="CQ72" s="42"/>
      <c r="CR72" s="42"/>
      <c r="CS72" s="42"/>
      <c r="CT72" s="42"/>
      <c r="CU72" s="31" t="n">
        <f aca="false">COUNTIF(E72:CT72,"МАТ")</f>
        <v>0</v>
      </c>
      <c r="CV72" s="26" t="n">
        <f aca="false">COUNTIF(G72:CU72,"РУС")</f>
        <v>3</v>
      </c>
      <c r="CW72" s="26" t="n">
        <f aca="false">COUNTIF(H72:CV72,"АЛГ")</f>
        <v>2</v>
      </c>
      <c r="CX72" s="26" t="n">
        <f aca="false">COUNTIF(I72:CW72,"ГЕМ")</f>
        <v>2</v>
      </c>
      <c r="CY72" s="26" t="n">
        <f aca="false">COUNTIF(J72:CX72,"ОКР")</f>
        <v>0</v>
      </c>
      <c r="CZ72" s="26" t="n">
        <f aca="false">COUNTIF(K72:CY72,"БИО")</f>
        <v>2</v>
      </c>
      <c r="DA72" s="26" t="n">
        <f aca="false">COUNTIF(L72:CZ72,"ГЕО")</f>
        <v>2</v>
      </c>
      <c r="DB72" s="26" t="n">
        <f aca="false">COUNTIF(M72:DA72,"ИНФ")</f>
        <v>0</v>
      </c>
      <c r="DC72" s="26" t="n">
        <f aca="false">COUNTIF(N72:DB72,"ИСТ")</f>
        <v>2</v>
      </c>
      <c r="DD72" s="26" t="n">
        <f aca="false">COUNTIF(O72:DC72,"ОБЩ")</f>
        <v>2</v>
      </c>
      <c r="DE72" s="26" t="n">
        <f aca="false">COUNTIF(P72:DD72,"ФИЗ")</f>
        <v>2</v>
      </c>
      <c r="DF72" s="26" t="n">
        <f aca="false">COUNTIF(Q72:DE72,"ХИМ")</f>
        <v>2</v>
      </c>
      <c r="DG72" s="26" t="n">
        <f aca="false">COUNTIF(R72:DF72,"АНГ")</f>
        <v>3</v>
      </c>
      <c r="DH72" s="26" t="n">
        <f aca="false">COUNTIF(S72:DG72,"НЕМ")</f>
        <v>0</v>
      </c>
      <c r="DI72" s="26" t="n">
        <f aca="false">COUNTIF(T72:DH72,"ФРА")</f>
        <v>0</v>
      </c>
      <c r="DJ72" s="26" t="n">
        <f aca="false">COUNTIF(U72:DI72,"ЛИТ")</f>
        <v>2</v>
      </c>
      <c r="DK72" s="26" t="n">
        <f aca="false">COUNTIF(V72:DJ72,"ОБЖ")</f>
        <v>0</v>
      </c>
      <c r="DL72" s="26" t="n">
        <f aca="false">COUNTIF(W72:DK72,"ФЗР")</f>
        <v>0</v>
      </c>
      <c r="DM72" s="26" t="n">
        <f aca="false">COUNTIF(X72:DL72,"МУЗ")</f>
        <v>0</v>
      </c>
      <c r="DN72" s="26" t="n">
        <f aca="false">COUNTIF(Y72:DM72,"ТЕХ")</f>
        <v>0</v>
      </c>
      <c r="DO72" s="26" t="n">
        <f aca="false">COUNTIF(Z72:DN72,"АСТ")</f>
        <v>0</v>
      </c>
      <c r="DP72" s="26" t="n">
        <f aca="false">COUNTIF(AA72:DO72,"КУБ")</f>
        <v>0</v>
      </c>
    </row>
    <row r="73" s="53" customFormat="true" ht="15.75" hidden="false" customHeight="true" outlineLevel="0" collapsed="false">
      <c r="A73" s="47"/>
      <c r="B73" s="48"/>
      <c r="C73" s="0"/>
      <c r="D73" s="40" t="s">
        <v>124</v>
      </c>
      <c r="E73" s="40"/>
      <c r="F73" s="41"/>
      <c r="G73" s="42"/>
      <c r="H73" s="42"/>
      <c r="I73" s="42"/>
      <c r="J73" s="42" t="s">
        <v>15</v>
      </c>
      <c r="K73" s="42"/>
      <c r="L73" s="42" t="s">
        <v>11</v>
      </c>
      <c r="M73" s="42"/>
      <c r="N73" s="42"/>
      <c r="O73" s="42"/>
      <c r="P73" s="42"/>
      <c r="Q73" s="49" t="s">
        <v>25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2"/>
      <c r="AG73" s="42" t="s">
        <v>16</v>
      </c>
      <c r="AH73" s="42" t="s">
        <v>15</v>
      </c>
      <c r="AI73" s="42"/>
      <c r="AJ73" s="42"/>
      <c r="AK73" s="42"/>
      <c r="AL73" s="42"/>
      <c r="AM73" s="42" t="s">
        <v>21</v>
      </c>
      <c r="AN73" s="42"/>
      <c r="AO73" s="42"/>
      <c r="AP73" s="42" t="s">
        <v>11</v>
      </c>
      <c r="AQ73" s="42"/>
      <c r="AR73" s="49"/>
      <c r="AS73" s="49" t="s">
        <v>22</v>
      </c>
      <c r="AT73" s="49" t="s">
        <v>19</v>
      </c>
      <c r="AU73" s="49" t="s">
        <v>18</v>
      </c>
      <c r="AV73" s="49"/>
      <c r="AW73" s="49" t="s">
        <v>20</v>
      </c>
      <c r="AX73" s="49"/>
      <c r="AY73" s="49" t="s">
        <v>16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 t="s">
        <v>15</v>
      </c>
      <c r="BL73" s="49"/>
      <c r="BM73" s="49"/>
      <c r="BN73" s="50" t="s">
        <v>25</v>
      </c>
      <c r="BO73" s="49" t="s">
        <v>11</v>
      </c>
      <c r="BP73" s="49"/>
      <c r="BQ73" s="49"/>
      <c r="BR73" s="49"/>
      <c r="BS73" s="49"/>
      <c r="BT73" s="49"/>
      <c r="BU73" s="49"/>
      <c r="BV73" s="49"/>
      <c r="BW73" s="49" t="s">
        <v>22</v>
      </c>
      <c r="BX73" s="49" t="s">
        <v>12</v>
      </c>
      <c r="BY73" s="49"/>
      <c r="BZ73" s="49"/>
      <c r="CA73" s="49"/>
      <c r="CB73" s="49" t="s">
        <v>21</v>
      </c>
      <c r="CC73" s="49"/>
      <c r="CD73" s="49"/>
      <c r="CE73" s="49"/>
      <c r="CF73" s="49" t="s">
        <v>25</v>
      </c>
      <c r="CG73" s="49"/>
      <c r="CH73" s="49" t="s">
        <v>16</v>
      </c>
      <c r="CI73" s="49" t="s">
        <v>19</v>
      </c>
      <c r="CJ73" s="49"/>
      <c r="CK73" s="49" t="s">
        <v>11</v>
      </c>
      <c r="CL73" s="49"/>
      <c r="CM73" s="49" t="s">
        <v>20</v>
      </c>
      <c r="CN73" s="49" t="s">
        <v>18</v>
      </c>
      <c r="CO73" s="49"/>
      <c r="CP73" s="49"/>
      <c r="CQ73" s="49"/>
      <c r="CR73" s="49"/>
      <c r="CS73" s="49"/>
      <c r="CT73" s="42"/>
      <c r="CU73" s="51" t="n">
        <f aca="false">COUNTIF(F73:CT73,"МАТ")</f>
        <v>4</v>
      </c>
      <c r="CV73" s="52" t="n">
        <f aca="false">COUNTIF(G73:CU73,"РУС")</f>
        <v>1</v>
      </c>
      <c r="CW73" s="52" t="n">
        <f aca="false">COUNTIF(H73:CV73,"АЛГ")</f>
        <v>0</v>
      </c>
      <c r="CX73" s="52" t="n">
        <f aca="false">COUNTIF(I73:CW73,"ГЕМ")</f>
        <v>0</v>
      </c>
      <c r="CY73" s="52" t="n">
        <f aca="false">COUNTIF(J73:CX73,"ОКР")</f>
        <v>0</v>
      </c>
      <c r="CZ73" s="52" t="n">
        <f aca="false">COUNTIF(E73:CY73,"БИО")</f>
        <v>3</v>
      </c>
      <c r="DA73" s="52" t="n">
        <f aca="false">COUNTIF(L73:CZ73,"ГЕО")</f>
        <v>3</v>
      </c>
      <c r="DB73" s="52" t="n">
        <f aca="false">COUNTIF(M73:DA73,"ИНФ")</f>
        <v>0</v>
      </c>
      <c r="DC73" s="52" t="n">
        <f aca="false">COUNTIF(N73:DB73,"ИСТ")</f>
        <v>2</v>
      </c>
      <c r="DD73" s="52" t="n">
        <f aca="false">COUNTIF(O73:DC73,"ОБЩ")</f>
        <v>2</v>
      </c>
      <c r="DE73" s="52" t="n">
        <f aca="false">COUNTIF(P73:DD73,"ФИЗ")</f>
        <v>2</v>
      </c>
      <c r="DF73" s="52" t="n">
        <f aca="false">COUNTIF(Q73:DE73,"ХИМ")</f>
        <v>2</v>
      </c>
      <c r="DG73" s="52" t="n">
        <f aca="false">COUNTIF(R73:DF73,"АНГ")</f>
        <v>2</v>
      </c>
      <c r="DH73" s="52" t="n">
        <f aca="false">COUNTIF(S73:DG73,"НЕМ")</f>
        <v>0</v>
      </c>
      <c r="DI73" s="52" t="n">
        <f aca="false">COUNTIF(T73:DH73,"ФРА")</f>
        <v>0</v>
      </c>
      <c r="DJ73" s="52" t="n">
        <f aca="false">COUNTIF(E73:DI73,"ЛИТ")</f>
        <v>3</v>
      </c>
      <c r="DK73" s="52" t="n">
        <f aca="false">COUNTIF(V73:DJ73,"ОБЖ")</f>
        <v>0</v>
      </c>
      <c r="DL73" s="52" t="n">
        <f aca="false">COUNTIF(W73:DK73,"ФЗР")</f>
        <v>0</v>
      </c>
      <c r="DM73" s="52" t="n">
        <f aca="false">COUNTIF(X73:DL73,"МУЗ")</f>
        <v>0</v>
      </c>
      <c r="DN73" s="52" t="n">
        <f aca="false">COUNTIF(Y73:DM73,"ТЕХ")</f>
        <v>0</v>
      </c>
      <c r="DO73" s="52" t="n">
        <f aca="false">COUNTIF(Z73:DN73,"АСТ")</f>
        <v>0</v>
      </c>
      <c r="DP73" s="52" t="n">
        <f aca="false">COUNTIF(AA73:DO73,"КУБ")</f>
        <v>0</v>
      </c>
    </row>
    <row r="74" s="53" customFormat="true" ht="15.75" hidden="false" customHeight="true" outlineLevel="0" collapsed="false">
      <c r="A74" s="47"/>
      <c r="B74" s="48"/>
      <c r="C74" s="0"/>
      <c r="D74" s="40" t="s">
        <v>125</v>
      </c>
      <c r="E74" s="40"/>
      <c r="F74" s="41"/>
      <c r="G74" s="42" t="s">
        <v>11</v>
      </c>
      <c r="H74" s="42"/>
      <c r="I74" s="42"/>
      <c r="J74" s="42"/>
      <c r="K74" s="42"/>
      <c r="L74" s="42"/>
      <c r="M74" s="42"/>
      <c r="N74" s="42" t="s">
        <v>15</v>
      </c>
      <c r="O74" s="42"/>
      <c r="P74" s="42" t="s">
        <v>25</v>
      </c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 t="s">
        <v>16</v>
      </c>
      <c r="AF74" s="42"/>
      <c r="AG74" s="42"/>
      <c r="AH74" s="42"/>
      <c r="AI74" s="42"/>
      <c r="AJ74" s="42"/>
      <c r="AK74" s="42"/>
      <c r="AL74" s="42" t="s">
        <v>15</v>
      </c>
      <c r="AM74" s="42"/>
      <c r="AN74" s="42"/>
      <c r="AO74" s="42" t="s">
        <v>11</v>
      </c>
      <c r="AP74" s="42"/>
      <c r="AQ74" s="42"/>
      <c r="AR74" s="42" t="s">
        <v>20</v>
      </c>
      <c r="AS74" s="42" t="s">
        <v>21</v>
      </c>
      <c r="AT74" s="42" t="s">
        <v>19</v>
      </c>
      <c r="AU74" s="42" t="s">
        <v>18</v>
      </c>
      <c r="AV74" s="42"/>
      <c r="AW74" s="42" t="s">
        <v>22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11</v>
      </c>
      <c r="BI74" s="42" t="s">
        <v>15</v>
      </c>
      <c r="BJ74" s="42"/>
      <c r="BK74" s="42"/>
      <c r="BL74" s="42"/>
      <c r="BM74" s="42"/>
      <c r="BN74" s="43" t="s">
        <v>16</v>
      </c>
      <c r="BO74" s="42"/>
      <c r="BP74" s="42"/>
      <c r="BQ74" s="42"/>
      <c r="BR74" s="42"/>
      <c r="BS74" s="42"/>
      <c r="BT74" s="42"/>
      <c r="BU74" s="42"/>
      <c r="BV74" s="42"/>
      <c r="BW74" s="42"/>
      <c r="BX74" s="49" t="s">
        <v>12</v>
      </c>
      <c r="BY74" s="42"/>
      <c r="BZ74" s="42"/>
      <c r="CA74" s="42" t="s">
        <v>22</v>
      </c>
      <c r="CB74" s="42"/>
      <c r="CC74" s="42" t="s">
        <v>25</v>
      </c>
      <c r="CD74" s="42"/>
      <c r="CE74" s="42"/>
      <c r="CF74" s="42" t="s">
        <v>16</v>
      </c>
      <c r="CG74" s="42"/>
      <c r="CH74" s="42" t="s">
        <v>21</v>
      </c>
      <c r="CI74" s="42" t="s">
        <v>19</v>
      </c>
      <c r="CJ74" s="42"/>
      <c r="CK74" s="42" t="s">
        <v>20</v>
      </c>
      <c r="CL74" s="42" t="s">
        <v>11</v>
      </c>
      <c r="CM74" s="42"/>
      <c r="CN74" s="42" t="s">
        <v>18</v>
      </c>
      <c r="CO74" s="42"/>
      <c r="CP74" s="42"/>
      <c r="CQ74" s="42"/>
      <c r="CR74" s="42"/>
      <c r="CS74" s="42"/>
      <c r="CT74" s="42"/>
      <c r="CU74" s="51" t="n">
        <f aca="false">COUNTIF(F74:CT74,"МАТ")</f>
        <v>4</v>
      </c>
      <c r="CV74" s="52" t="n">
        <f aca="false">COUNTIF(G74:CU74,"РУС")</f>
        <v>1</v>
      </c>
      <c r="CW74" s="52" t="n">
        <f aca="false">COUNTIF(H74:CV74,"АЛГ")</f>
        <v>0</v>
      </c>
      <c r="CX74" s="52" t="n">
        <f aca="false">COUNTIF(I74:CW74,"ГЕМ")</f>
        <v>0</v>
      </c>
      <c r="CY74" s="52" t="n">
        <f aca="false">COUNTIF(J74:CX74,"ОКР")</f>
        <v>0</v>
      </c>
      <c r="CZ74" s="52" t="n">
        <f aca="false">COUNTIF(E74:CY74,"БИО")</f>
        <v>3</v>
      </c>
      <c r="DA74" s="52" t="n">
        <f aca="false">COUNTIF(L74:CZ74,"ГЕО")</f>
        <v>3</v>
      </c>
      <c r="DB74" s="52" t="n">
        <f aca="false">COUNTIF(M74:DA74,"ИНФ")</f>
        <v>0</v>
      </c>
      <c r="DC74" s="52" t="n">
        <f aca="false">COUNTIF(N74:DB74,"ИСТ")</f>
        <v>2</v>
      </c>
      <c r="DD74" s="52" t="n">
        <f aca="false">COUNTIF(O74:DC74,"ОБЩ")</f>
        <v>2</v>
      </c>
      <c r="DE74" s="52" t="n">
        <f aca="false">COUNTIF(P74:DD74,"ФИЗ")</f>
        <v>2</v>
      </c>
      <c r="DF74" s="52" t="n">
        <f aca="false">COUNTIF(Q74:DE74,"ХИМ")</f>
        <v>2</v>
      </c>
      <c r="DG74" s="52" t="n">
        <f aca="false">COUNTIF(R74:DF74,"АНГ")</f>
        <v>2</v>
      </c>
      <c r="DH74" s="52" t="n">
        <f aca="false">COUNTIF(S74:DG74,"НЕМ")</f>
        <v>0</v>
      </c>
      <c r="DI74" s="52" t="n">
        <f aca="false">COUNTIF(T74:DH74,"ФРА")</f>
        <v>0</v>
      </c>
      <c r="DJ74" s="52" t="n">
        <f aca="false">COUNTIF(E74:DI74,"ЛИТ")</f>
        <v>2</v>
      </c>
      <c r="DK74" s="52" t="n">
        <f aca="false">COUNTIF(V74:DJ74,"ОБЖ")</f>
        <v>0</v>
      </c>
      <c r="DL74" s="52" t="n">
        <f aca="false">COUNTIF(W74:DK74,"ФЗР")</f>
        <v>0</v>
      </c>
      <c r="DM74" s="52" t="n">
        <f aca="false">COUNTIF(X74:DL74,"МУЗ")</f>
        <v>0</v>
      </c>
      <c r="DN74" s="52" t="n">
        <f aca="false">COUNTIF(Y74:DM74,"ТЕХ")</f>
        <v>0</v>
      </c>
      <c r="DO74" s="52" t="n">
        <f aca="false">COUNTIF(Z74:DN74,"АСТ")</f>
        <v>0</v>
      </c>
      <c r="DP74" s="52" t="n">
        <f aca="false">COUNTIF(AA74:DO74,"КУБ")</f>
        <v>0</v>
      </c>
    </row>
    <row r="75" s="53" customFormat="true" ht="15.75" hidden="false" customHeight="true" outlineLevel="0" collapsed="false">
      <c r="A75" s="47"/>
      <c r="B75" s="48"/>
      <c r="C75" s="0"/>
      <c r="D75" s="40" t="s">
        <v>126</v>
      </c>
      <c r="E75" s="40"/>
      <c r="F75" s="41"/>
      <c r="G75" s="42"/>
      <c r="H75" s="42"/>
      <c r="I75" s="42"/>
      <c r="J75" s="42"/>
      <c r="K75" s="42"/>
      <c r="L75" s="42"/>
      <c r="M75" s="42" t="s">
        <v>15</v>
      </c>
      <c r="N75" s="42"/>
      <c r="O75" s="42"/>
      <c r="P75" s="42"/>
      <c r="Q75" s="42" t="s">
        <v>25</v>
      </c>
      <c r="R75" s="42"/>
      <c r="S75" s="42"/>
      <c r="T75" s="42" t="s">
        <v>11</v>
      </c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 t="s">
        <v>16</v>
      </c>
      <c r="AH75" s="42"/>
      <c r="AI75" s="42"/>
      <c r="AJ75" s="42"/>
      <c r="AK75" s="42"/>
      <c r="AL75" s="42" t="s">
        <v>15</v>
      </c>
      <c r="AM75" s="42"/>
      <c r="AN75" s="42"/>
      <c r="AO75" s="42" t="s">
        <v>11</v>
      </c>
      <c r="AP75" s="42" t="s">
        <v>21</v>
      </c>
      <c r="AQ75" s="42"/>
      <c r="AR75" s="42"/>
      <c r="AS75" s="42"/>
      <c r="AT75" s="42" t="s">
        <v>19</v>
      </c>
      <c r="AU75" s="42"/>
      <c r="AV75" s="42" t="s">
        <v>18</v>
      </c>
      <c r="AW75" s="42" t="s">
        <v>20</v>
      </c>
      <c r="AX75" s="42" t="s">
        <v>22</v>
      </c>
      <c r="AY75" s="42"/>
      <c r="AZ75" s="42"/>
      <c r="BA75" s="42"/>
      <c r="BB75" s="42"/>
      <c r="BC75" s="42"/>
      <c r="BD75" s="42" t="s">
        <v>16</v>
      </c>
      <c r="BE75" s="42"/>
      <c r="BF75" s="42"/>
      <c r="BG75" s="42"/>
      <c r="BH75" s="42" t="s">
        <v>15</v>
      </c>
      <c r="BI75" s="42"/>
      <c r="BJ75" s="42"/>
      <c r="BK75" s="42"/>
      <c r="BL75" s="42"/>
      <c r="BM75" s="42"/>
      <c r="BN75" s="43" t="s">
        <v>11</v>
      </c>
      <c r="BO75" s="42"/>
      <c r="BP75" s="42"/>
      <c r="BQ75" s="42"/>
      <c r="BR75" s="42"/>
      <c r="BS75" s="42"/>
      <c r="BT75" s="42" t="s">
        <v>12</v>
      </c>
      <c r="BU75" s="42"/>
      <c r="BV75" s="42"/>
      <c r="BW75" s="42" t="s">
        <v>22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 t="s">
        <v>25</v>
      </c>
      <c r="CH75" s="42" t="s">
        <v>16</v>
      </c>
      <c r="CI75" s="42" t="s">
        <v>19</v>
      </c>
      <c r="CJ75" s="42" t="s">
        <v>11</v>
      </c>
      <c r="CK75" s="42"/>
      <c r="CL75" s="42" t="s">
        <v>20</v>
      </c>
      <c r="CM75" s="42"/>
      <c r="CN75" s="42" t="s">
        <v>18</v>
      </c>
      <c r="CO75" s="42"/>
      <c r="CP75" s="42"/>
      <c r="CQ75" s="42" t="s">
        <v>21</v>
      </c>
      <c r="CR75" s="42"/>
      <c r="CS75" s="42"/>
      <c r="CT75" s="42"/>
      <c r="CU75" s="51" t="n">
        <f aca="false">COUNTIF(F75:CT75,"МАТ")</f>
        <v>4</v>
      </c>
      <c r="CV75" s="52" t="n">
        <f aca="false">COUNTIF(G75:CU75,"РУС")</f>
        <v>1</v>
      </c>
      <c r="CW75" s="52" t="n">
        <f aca="false">COUNTIF(H75:CV75,"АЛГ")</f>
        <v>0</v>
      </c>
      <c r="CX75" s="52" t="n">
        <f aca="false">COUNTIF(I75:CW75,"ГЕМ")</f>
        <v>0</v>
      </c>
      <c r="CY75" s="52" t="n">
        <f aca="false">COUNTIF(J75:CX75,"ОКР")</f>
        <v>0</v>
      </c>
      <c r="CZ75" s="52" t="n">
        <f aca="false">COUNTIF(E75:CY75,"БИО")</f>
        <v>3</v>
      </c>
      <c r="DA75" s="52" t="n">
        <f aca="false">COUNTIF(E75:CZ75,"ГЕО")</f>
        <v>3</v>
      </c>
      <c r="DB75" s="52" t="n">
        <f aca="false">COUNTIF(M75:DA75,"ИНФ")</f>
        <v>0</v>
      </c>
      <c r="DC75" s="52" t="n">
        <f aca="false">COUNTIF(N75:DB75,"ИСТ")</f>
        <v>2</v>
      </c>
      <c r="DD75" s="52" t="n">
        <f aca="false">COUNTIF(O75:DC75,"ОБЩ")</f>
        <v>2</v>
      </c>
      <c r="DE75" s="52" t="n">
        <f aca="false">COUNTIF(P75:DD75,"ФИЗ")</f>
        <v>2</v>
      </c>
      <c r="DF75" s="52" t="n">
        <f aca="false">COUNTIF(Q75:DE75,"ХИМ")</f>
        <v>2</v>
      </c>
      <c r="DG75" s="52" t="n">
        <f aca="false">COUNTIF(R75:DF75,"АНГ")</f>
        <v>2</v>
      </c>
      <c r="DH75" s="52" t="n">
        <f aca="false">COUNTIF(S75:DG75,"НЕМ")</f>
        <v>0</v>
      </c>
      <c r="DI75" s="52" t="n">
        <f aca="false">COUNTIF(T75:DH75,"ФРА")</f>
        <v>0</v>
      </c>
      <c r="DJ75" s="52" t="n">
        <f aca="false">COUNTIF(E75:DI75,"ЛИТ")</f>
        <v>2</v>
      </c>
      <c r="DK75" s="52" t="n">
        <f aca="false">COUNTIF(V75:DJ75,"ОБЖ")</f>
        <v>0</v>
      </c>
      <c r="DL75" s="52" t="n">
        <f aca="false">COUNTIF(W75:DK75,"ФЗР")</f>
        <v>0</v>
      </c>
      <c r="DM75" s="52" t="n">
        <f aca="false">COUNTIF(X75:DL75,"МУЗ")</f>
        <v>0</v>
      </c>
      <c r="DN75" s="52" t="n">
        <f aca="false">COUNTIF(Y75:DM75,"ТЕХ")</f>
        <v>0</v>
      </c>
      <c r="DO75" s="52" t="n">
        <f aca="false">COUNTIF(Z75:DN75,"АСТ")</f>
        <v>0</v>
      </c>
      <c r="DP75" s="52" t="n">
        <f aca="false">COUNTIF(AA75:DO75,"КУБ")</f>
        <v>0</v>
      </c>
    </row>
    <row r="76" s="53" customFormat="true" ht="15.75" hidden="false" customHeight="true" outlineLevel="0" collapsed="false">
      <c r="A76" s="47"/>
      <c r="B76" s="48"/>
      <c r="C76" s="0"/>
      <c r="D76" s="40" t="s">
        <v>127</v>
      </c>
      <c r="E76" s="40"/>
      <c r="F76" s="41"/>
      <c r="G76" s="42"/>
      <c r="H76" s="42"/>
      <c r="I76" s="42"/>
      <c r="J76" s="42"/>
      <c r="K76" s="42" t="s">
        <v>11</v>
      </c>
      <c r="L76" s="42"/>
      <c r="M76" s="42"/>
      <c r="N76" s="42"/>
      <c r="O76" s="42"/>
      <c r="P76" s="42" t="s">
        <v>25</v>
      </c>
      <c r="Q76" s="42" t="s">
        <v>15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 t="s">
        <v>16</v>
      </c>
      <c r="AF76" s="42"/>
      <c r="AG76" s="42"/>
      <c r="AH76" s="42"/>
      <c r="AI76" s="42"/>
      <c r="AJ76" s="42"/>
      <c r="AK76" s="42"/>
      <c r="AL76" s="42"/>
      <c r="AM76" s="42"/>
      <c r="AN76" s="42" t="s">
        <v>15</v>
      </c>
      <c r="AO76" s="42" t="s">
        <v>11</v>
      </c>
      <c r="AP76" s="42"/>
      <c r="AQ76" s="42"/>
      <c r="AR76" s="42" t="s">
        <v>19</v>
      </c>
      <c r="AS76" s="42" t="s">
        <v>22</v>
      </c>
      <c r="AT76" s="42"/>
      <c r="AU76" s="42" t="s">
        <v>18</v>
      </c>
      <c r="AV76" s="42" t="s">
        <v>21</v>
      </c>
      <c r="AW76" s="42" t="s">
        <v>20</v>
      </c>
      <c r="AX76" s="42"/>
      <c r="AY76" s="42"/>
      <c r="AZ76" s="42"/>
      <c r="BA76" s="42"/>
      <c r="BB76" s="42" t="s">
        <v>16</v>
      </c>
      <c r="BC76" s="42"/>
      <c r="BD76" s="42"/>
      <c r="BE76" s="42"/>
      <c r="BF76" s="42"/>
      <c r="BG76" s="42" t="s">
        <v>15</v>
      </c>
      <c r="BH76" s="42"/>
      <c r="BI76" s="42"/>
      <c r="BJ76" s="42"/>
      <c r="BK76" s="42"/>
      <c r="BL76" s="42"/>
      <c r="BM76" s="42"/>
      <c r="BN76" s="45"/>
      <c r="BO76" s="42" t="s">
        <v>11</v>
      </c>
      <c r="BP76" s="42"/>
      <c r="BQ76" s="42"/>
      <c r="BR76" s="42" t="s">
        <v>12</v>
      </c>
      <c r="BS76" s="42"/>
      <c r="BT76" s="42"/>
      <c r="BU76" s="42"/>
      <c r="BV76" s="42"/>
      <c r="BW76" s="42"/>
      <c r="BX76" s="42" t="s">
        <v>22</v>
      </c>
      <c r="BY76" s="42"/>
      <c r="BZ76" s="42"/>
      <c r="CA76" s="42"/>
      <c r="CB76" s="42"/>
      <c r="CC76" s="42" t="s">
        <v>25</v>
      </c>
      <c r="CD76" s="42"/>
      <c r="CE76" s="42"/>
      <c r="CF76" s="42"/>
      <c r="CG76" s="42" t="s">
        <v>19</v>
      </c>
      <c r="CH76" s="42"/>
      <c r="CI76" s="42"/>
      <c r="CJ76" s="42" t="s">
        <v>11</v>
      </c>
      <c r="CK76" s="42"/>
      <c r="CL76" s="42" t="s">
        <v>20</v>
      </c>
      <c r="CM76" s="42"/>
      <c r="CN76" s="42"/>
      <c r="CO76" s="42" t="s">
        <v>18</v>
      </c>
      <c r="CP76" s="42"/>
      <c r="CQ76" s="42" t="s">
        <v>21</v>
      </c>
      <c r="CR76" s="42" t="s">
        <v>16</v>
      </c>
      <c r="CS76" s="42"/>
      <c r="CT76" s="42"/>
      <c r="CU76" s="51" t="n">
        <f aca="false">COUNTIF(F76:CT76,"МАТ")</f>
        <v>4</v>
      </c>
      <c r="CV76" s="52" t="n">
        <f aca="false">COUNTIF(G76:CU76,"РУС")</f>
        <v>1</v>
      </c>
      <c r="CW76" s="52" t="n">
        <f aca="false">COUNTIF(H76:CV76,"АЛГ")</f>
        <v>0</v>
      </c>
      <c r="CX76" s="52" t="n">
        <f aca="false">COUNTIF(I76:CW76,"ГЕМ")</f>
        <v>0</v>
      </c>
      <c r="CY76" s="52" t="n">
        <f aca="false">COUNTIF(J76:CX76,"ОКР")</f>
        <v>0</v>
      </c>
      <c r="CZ76" s="52" t="n">
        <f aca="false">COUNTIF(E76:CY76,"БИО")</f>
        <v>3</v>
      </c>
      <c r="DA76" s="52" t="n">
        <f aca="false">COUNTIF(L76:CZ76,"ГЕО")</f>
        <v>3</v>
      </c>
      <c r="DB76" s="52" t="n">
        <f aca="false">COUNTIF(M76:DA76,"ИНФ")</f>
        <v>0</v>
      </c>
      <c r="DC76" s="52" t="n">
        <f aca="false">COUNTIF(N76:DB76,"ИСТ")</f>
        <v>2</v>
      </c>
      <c r="DD76" s="52" t="n">
        <f aca="false">COUNTIF(O76:DC76,"ОБЩ")</f>
        <v>2</v>
      </c>
      <c r="DE76" s="52" t="n">
        <f aca="false">COUNTIF(P76:DD76,"ФИЗ")</f>
        <v>2</v>
      </c>
      <c r="DF76" s="52" t="n">
        <f aca="false">COUNTIF(Q76:DE76,"ХИМ")</f>
        <v>2</v>
      </c>
      <c r="DG76" s="52" t="n">
        <f aca="false">COUNTIF(R76:DF76,"АНГ")</f>
        <v>2</v>
      </c>
      <c r="DH76" s="52" t="n">
        <f aca="false">COUNTIF(S76:DG76,"НЕМ")</f>
        <v>0</v>
      </c>
      <c r="DI76" s="52" t="n">
        <f aca="false">COUNTIF(T76:DH76,"ФРА")</f>
        <v>0</v>
      </c>
      <c r="DJ76" s="52" t="n">
        <f aca="false">COUNTIF(E76:DI76,"ЛИТ")</f>
        <v>2</v>
      </c>
      <c r="DK76" s="52" t="n">
        <f aca="false">COUNTIF(V76:DJ76,"ОБЖ")</f>
        <v>0</v>
      </c>
      <c r="DL76" s="52" t="n">
        <f aca="false">COUNTIF(W76:DK76,"ФЗР")</f>
        <v>0</v>
      </c>
      <c r="DM76" s="52" t="n">
        <f aca="false">COUNTIF(X76:DL76,"МУЗ")</f>
        <v>0</v>
      </c>
      <c r="DN76" s="52" t="n">
        <f aca="false">COUNTIF(Y76:DM76,"ТЕХ")</f>
        <v>0</v>
      </c>
      <c r="DO76" s="52" t="n">
        <f aca="false">COUNTIF(Z76:DN76,"АСТ")</f>
        <v>0</v>
      </c>
      <c r="DP76" s="52" t="n">
        <f aca="false">COUNTIF(AA76:DO76,"КУБ")</f>
        <v>0</v>
      </c>
    </row>
    <row r="77" s="53" customFormat="true" ht="15.75" hidden="false" customHeight="true" outlineLevel="0" collapsed="false">
      <c r="A77" s="47"/>
      <c r="B77" s="48"/>
      <c r="C77" s="0"/>
      <c r="D77" s="40" t="s">
        <v>128</v>
      </c>
      <c r="E77" s="40"/>
      <c r="F77" s="41"/>
      <c r="G77" s="42"/>
      <c r="H77" s="42"/>
      <c r="I77" s="42"/>
      <c r="J77" s="42"/>
      <c r="K77" s="42"/>
      <c r="L77" s="42" t="s">
        <v>11</v>
      </c>
      <c r="M77" s="42"/>
      <c r="N77" s="42"/>
      <c r="O77" s="42"/>
      <c r="P77" s="42"/>
      <c r="Q77" s="42"/>
      <c r="R77" s="42"/>
      <c r="S77" s="42"/>
      <c r="T77" s="42" t="s">
        <v>22</v>
      </c>
      <c r="U77" s="42"/>
      <c r="V77" s="42"/>
      <c r="W77" s="42" t="s">
        <v>25</v>
      </c>
      <c r="X77" s="42"/>
      <c r="Y77" s="42"/>
      <c r="Z77" s="42"/>
      <c r="AA77" s="42"/>
      <c r="AB77" s="42"/>
      <c r="AC77" s="42"/>
      <c r="AD77" s="42"/>
      <c r="AE77" s="42"/>
      <c r="AF77" s="42" t="s">
        <v>20</v>
      </c>
      <c r="AG77" s="42" t="s">
        <v>15</v>
      </c>
      <c r="AH77" s="42"/>
      <c r="AI77" s="42"/>
      <c r="AJ77" s="42" t="s">
        <v>12</v>
      </c>
      <c r="AK77" s="42" t="s">
        <v>19</v>
      </c>
      <c r="AL77" s="42"/>
      <c r="AM77" s="42"/>
      <c r="AN77" s="42"/>
      <c r="AO77" s="42" t="s">
        <v>18</v>
      </c>
      <c r="AP77" s="42"/>
      <c r="AQ77" s="42"/>
      <c r="AR77" s="42" t="s">
        <v>22</v>
      </c>
      <c r="AS77" s="42"/>
      <c r="AT77" s="42"/>
      <c r="AU77" s="42"/>
      <c r="AV77" s="42"/>
      <c r="AW77" s="42"/>
      <c r="AX77" s="42" t="s">
        <v>20</v>
      </c>
      <c r="AY77" s="42" t="s">
        <v>21</v>
      </c>
      <c r="AZ77" s="42"/>
      <c r="BA77" s="42"/>
      <c r="BB77" s="42"/>
      <c r="BC77" s="42" t="s">
        <v>25</v>
      </c>
      <c r="BD77" s="42"/>
      <c r="BE77" s="42" t="s">
        <v>11</v>
      </c>
      <c r="BF77" s="42"/>
      <c r="BG77" s="42"/>
      <c r="BH77" s="42"/>
      <c r="BI77" s="42" t="s">
        <v>20</v>
      </c>
      <c r="BJ77" s="42"/>
      <c r="BK77" s="42"/>
      <c r="BL77" s="42"/>
      <c r="BM77" s="49" t="s">
        <v>15</v>
      </c>
      <c r="BN77" s="42"/>
      <c r="BO77" s="42"/>
      <c r="BP77" s="42"/>
      <c r="BQ77" s="42"/>
      <c r="BR77" s="42"/>
      <c r="BS77" s="42" t="s">
        <v>12</v>
      </c>
      <c r="BT77" s="42"/>
      <c r="BU77" s="42"/>
      <c r="BV77" s="42"/>
      <c r="BW77" s="42"/>
      <c r="BX77" s="42"/>
      <c r="BY77" s="42"/>
      <c r="BZ77" s="42" t="s">
        <v>12</v>
      </c>
      <c r="CA77" s="42"/>
      <c r="CB77" s="43"/>
      <c r="CC77" s="42"/>
      <c r="CD77" s="42" t="s">
        <v>22</v>
      </c>
      <c r="CE77" s="42"/>
      <c r="CF77" s="42" t="s">
        <v>19</v>
      </c>
      <c r="CG77" s="42"/>
      <c r="CH77" s="42"/>
      <c r="CI77" s="42" t="s">
        <v>11</v>
      </c>
      <c r="CJ77" s="42" t="s">
        <v>18</v>
      </c>
      <c r="CK77" s="49" t="s">
        <v>15</v>
      </c>
      <c r="CL77" s="42" t="s">
        <v>16</v>
      </c>
      <c r="CM77" s="42"/>
      <c r="CN77" s="42"/>
      <c r="CO77" s="42"/>
      <c r="CP77" s="42" t="s">
        <v>21</v>
      </c>
      <c r="CQ77" s="42" t="s">
        <v>11</v>
      </c>
      <c r="CR77" s="42"/>
      <c r="CS77" s="42"/>
      <c r="CT77" s="42"/>
      <c r="CU77" s="51" t="n">
        <f aca="false">COUNTIF(F77:CT77,"МАТ")</f>
        <v>4</v>
      </c>
      <c r="CV77" s="52" t="n">
        <f aca="false">COUNTIF(G77:CU77,"РУС")</f>
        <v>3</v>
      </c>
      <c r="CW77" s="52" t="n">
        <f aca="false">COUNTIF(H77:CV77,"АЛГ")</f>
        <v>0</v>
      </c>
      <c r="CX77" s="52" t="n">
        <f aca="false">COUNTIF(I77:CW77,"ГЕМ")</f>
        <v>0</v>
      </c>
      <c r="CY77" s="52" t="n">
        <f aca="false">COUNTIF(J77:CX77,"ОКР")</f>
        <v>0</v>
      </c>
      <c r="CZ77" s="52" t="n">
        <f aca="false">COUNTIF(E77:CY77,"БИО")</f>
        <v>3</v>
      </c>
      <c r="DA77" s="52" t="n">
        <f aca="false">COUNTIF(L77:CZ77,"ГЕО")</f>
        <v>1</v>
      </c>
      <c r="DB77" s="52" t="n">
        <f aca="false">COUNTIF(M77:DA77,"ИНФ")</f>
        <v>0</v>
      </c>
      <c r="DC77" s="52" t="n">
        <f aca="false">COUNTIF(N77:DB77,"ИСТ")</f>
        <v>2</v>
      </c>
      <c r="DD77" s="52" t="n">
        <f aca="false">COUNTIF(O77:DC77,"ОБЩ")</f>
        <v>2</v>
      </c>
      <c r="DE77" s="52" t="n">
        <f aca="false">COUNTIF(P77:DD77,"ФИЗ")</f>
        <v>3</v>
      </c>
      <c r="DF77" s="52" t="n">
        <f aca="false">COUNTIF(Q77:DE77,"ХИМ")</f>
        <v>2</v>
      </c>
      <c r="DG77" s="52" t="n">
        <f aca="false">COUNTIF(R77:DF77,"АНГ")</f>
        <v>3</v>
      </c>
      <c r="DH77" s="52" t="n">
        <f aca="false">COUNTIF(S77:DG77,"НЕМ")</f>
        <v>0</v>
      </c>
      <c r="DI77" s="52" t="n">
        <f aca="false">COUNTIF(T77:DH77,"ФРА")</f>
        <v>0</v>
      </c>
      <c r="DJ77" s="52" t="n">
        <f aca="false">COUNTIF(E77:DI77,"ЛИТ")</f>
        <v>2</v>
      </c>
      <c r="DK77" s="52" t="n">
        <f aca="false">COUNTIF(V77:DJ77,"ОБЖ")</f>
        <v>0</v>
      </c>
      <c r="DL77" s="52" t="n">
        <f aca="false">COUNTIF(W77:DK77,"ФЗР")</f>
        <v>0</v>
      </c>
      <c r="DM77" s="52" t="n">
        <f aca="false">COUNTIF(X77:DL77,"МУЗ")</f>
        <v>0</v>
      </c>
      <c r="DN77" s="52" t="n">
        <f aca="false">COUNTIF(Y77:DM77,"ТЕХ")</f>
        <v>0</v>
      </c>
      <c r="DO77" s="52" t="n">
        <f aca="false">COUNTIF(Z77:DN77,"АСТ")</f>
        <v>0</v>
      </c>
      <c r="DP77" s="52" t="n">
        <f aca="false">COUNTIF(AA77:DO77,"КУБ")</f>
        <v>0</v>
      </c>
    </row>
    <row r="78" s="53" customFormat="true" ht="15.75" hidden="false" customHeight="true" outlineLevel="0" collapsed="false">
      <c r="A78" s="47"/>
      <c r="B78" s="48"/>
      <c r="C78" s="0"/>
      <c r="D78" s="40" t="s">
        <v>129</v>
      </c>
      <c r="E78" s="40"/>
      <c r="F78" s="41"/>
      <c r="G78" s="42" t="s">
        <v>11</v>
      </c>
      <c r="H78" s="42"/>
      <c r="I78" s="42"/>
      <c r="J78" s="42"/>
      <c r="K78" s="42"/>
      <c r="L78" s="42"/>
      <c r="M78" s="42"/>
      <c r="N78" s="42"/>
      <c r="O78" s="42"/>
      <c r="P78" s="42"/>
      <c r="Q78" s="42" t="s">
        <v>22</v>
      </c>
      <c r="R78" s="42"/>
      <c r="S78" s="42"/>
      <c r="T78" s="42" t="s">
        <v>20</v>
      </c>
      <c r="U78" s="42"/>
      <c r="V78" s="42"/>
      <c r="W78" s="54"/>
      <c r="X78" s="42"/>
      <c r="Y78" s="42"/>
      <c r="Z78" s="42" t="s">
        <v>25</v>
      </c>
      <c r="AA78" s="42"/>
      <c r="AB78" s="42"/>
      <c r="AC78" s="42"/>
      <c r="AD78" s="42"/>
      <c r="AE78" s="42"/>
      <c r="AF78" s="42"/>
      <c r="AG78" s="42"/>
      <c r="AH78" s="42"/>
      <c r="AI78" s="42"/>
      <c r="AJ78" s="42" t="s">
        <v>16</v>
      </c>
      <c r="AK78" s="42" t="s">
        <v>19</v>
      </c>
      <c r="AL78" s="42"/>
      <c r="AM78" s="42"/>
      <c r="AN78" s="42" t="s">
        <v>22</v>
      </c>
      <c r="AO78" s="42" t="s">
        <v>18</v>
      </c>
      <c r="AP78" s="42" t="s">
        <v>15</v>
      </c>
      <c r="AQ78" s="42"/>
      <c r="AR78" s="42"/>
      <c r="AS78" s="42"/>
      <c r="AT78" s="42" t="s">
        <v>12</v>
      </c>
      <c r="AU78" s="42" t="s">
        <v>22</v>
      </c>
      <c r="AV78" s="42"/>
      <c r="AW78" s="42"/>
      <c r="AX78" s="42" t="s">
        <v>20</v>
      </c>
      <c r="AY78" s="42" t="s">
        <v>21</v>
      </c>
      <c r="AZ78" s="42"/>
      <c r="BA78" s="42" t="s">
        <v>11</v>
      </c>
      <c r="BB78" s="42"/>
      <c r="BC78" s="42" t="s">
        <v>25</v>
      </c>
      <c r="BD78" s="42"/>
      <c r="BE78" s="42"/>
      <c r="BF78" s="42"/>
      <c r="BG78" s="42"/>
      <c r="BH78" s="42"/>
      <c r="BI78" s="42" t="s">
        <v>20</v>
      </c>
      <c r="BJ78" s="42"/>
      <c r="BK78" s="42"/>
      <c r="BL78" s="42"/>
      <c r="BM78" s="42" t="s">
        <v>15</v>
      </c>
      <c r="BN78" s="42"/>
      <c r="BO78" s="42"/>
      <c r="BP78" s="42"/>
      <c r="BQ78" s="42"/>
      <c r="BR78" s="42"/>
      <c r="BS78" s="42"/>
      <c r="BT78" s="42" t="s">
        <v>12</v>
      </c>
      <c r="BU78" s="42"/>
      <c r="BV78" s="42"/>
      <c r="BW78" s="42"/>
      <c r="BX78" s="42"/>
      <c r="BY78" s="42"/>
      <c r="BZ78" s="42" t="s">
        <v>12</v>
      </c>
      <c r="CA78" s="42"/>
      <c r="CB78" s="43" t="s">
        <v>11</v>
      </c>
      <c r="CC78" s="42" t="s">
        <v>22</v>
      </c>
      <c r="CD78" s="42"/>
      <c r="CE78" s="42"/>
      <c r="CF78" s="42" t="s">
        <v>19</v>
      </c>
      <c r="CG78" s="42"/>
      <c r="CH78" s="42"/>
      <c r="CI78" s="42"/>
      <c r="CJ78" s="42" t="s">
        <v>18</v>
      </c>
      <c r="CK78" s="42" t="s">
        <v>15</v>
      </c>
      <c r="CL78" s="42"/>
      <c r="CM78" s="42"/>
      <c r="CN78" s="42" t="s">
        <v>11</v>
      </c>
      <c r="CO78" s="42"/>
      <c r="CP78" s="42" t="s">
        <v>21</v>
      </c>
      <c r="CQ78" s="42"/>
      <c r="CR78" s="42"/>
      <c r="CS78" s="42"/>
      <c r="CT78" s="42"/>
      <c r="CU78" s="51" t="n">
        <f aca="false">COUNTIF(F78:CT78,"МАТ")</f>
        <v>4</v>
      </c>
      <c r="CV78" s="52" t="n">
        <f aca="false">COUNTIF(G78:CU78,"РУС")</f>
        <v>3</v>
      </c>
      <c r="CW78" s="52" t="n">
        <f aca="false">COUNTIF(H78:CV78,"АЛГ")</f>
        <v>0</v>
      </c>
      <c r="CX78" s="52" t="n">
        <f aca="false">COUNTIF(I78:CW78,"ГЕМ")</f>
        <v>0</v>
      </c>
      <c r="CY78" s="52" t="n">
        <f aca="false">COUNTIF(J78:CX78,"ОКР")</f>
        <v>0</v>
      </c>
      <c r="CZ78" s="52" t="n">
        <f aca="false">COUNTIF(E78:CY78,"БИО")</f>
        <v>3</v>
      </c>
      <c r="DA78" s="52" t="n">
        <f aca="false">COUNTIF(L78:CZ78,"ГЕО")</f>
        <v>1</v>
      </c>
      <c r="DB78" s="52" t="n">
        <f aca="false">COUNTIF(M78:DA78,"ИНФ")</f>
        <v>0</v>
      </c>
      <c r="DC78" s="52" t="n">
        <f aca="false">COUNTIF(N78:DB78,"ИСТ")</f>
        <v>2</v>
      </c>
      <c r="DD78" s="52" t="n">
        <f aca="false">COUNTIF(O78:DC78,"ОБЩ")</f>
        <v>2</v>
      </c>
      <c r="DE78" s="52" t="n">
        <f aca="false">COUNTIF(P78:DD78,"ФИЗ")</f>
        <v>3</v>
      </c>
      <c r="DF78" s="52" t="n">
        <f aca="false">COUNTIF(Q78:DE78,"ХИМ")</f>
        <v>2</v>
      </c>
      <c r="DG78" s="52" t="n">
        <f aca="false">COUNTIF(R78:DF78,"АНГ")</f>
        <v>3</v>
      </c>
      <c r="DH78" s="52" t="n">
        <f aca="false">COUNTIF(S78:DG78,"НЕМ")</f>
        <v>0</v>
      </c>
      <c r="DI78" s="52" t="n">
        <f aca="false">COUNTIF(T78:DH78,"ФРА")</f>
        <v>0</v>
      </c>
      <c r="DJ78" s="52" t="n">
        <f aca="false">COUNTIF(E78:DI78,"ЛИТ")</f>
        <v>2</v>
      </c>
      <c r="DK78" s="52" t="n">
        <f aca="false">COUNTIF(V78:DJ78,"ОБЖ")</f>
        <v>0</v>
      </c>
      <c r="DL78" s="52" t="n">
        <f aca="false">COUNTIF(W78:DK78,"ФЗР")</f>
        <v>0</v>
      </c>
      <c r="DM78" s="52" t="n">
        <f aca="false">COUNTIF(X78:DL78,"МУЗ")</f>
        <v>0</v>
      </c>
      <c r="DN78" s="52" t="n">
        <f aca="false">COUNTIF(Y78:DM78,"ТЕХ")</f>
        <v>0</v>
      </c>
      <c r="DO78" s="52" t="n">
        <f aca="false">COUNTIF(Z78:DN78,"АСТ")</f>
        <v>0</v>
      </c>
      <c r="DP78" s="52" t="n">
        <f aca="false">COUNTIF(AA78:DO78,"КУБ")</f>
        <v>0</v>
      </c>
    </row>
    <row r="79" s="53" customFormat="true" ht="15.75" hidden="false" customHeight="true" outlineLevel="0" collapsed="false">
      <c r="A79" s="47"/>
      <c r="B79" s="48"/>
      <c r="C79" s="0"/>
      <c r="D79" s="40" t="s">
        <v>130</v>
      </c>
      <c r="E79" s="40"/>
      <c r="F79" s="41"/>
      <c r="G79" s="42"/>
      <c r="H79" s="42"/>
      <c r="I79" s="42"/>
      <c r="J79" s="42"/>
      <c r="K79" s="42" t="s">
        <v>11</v>
      </c>
      <c r="L79" s="42"/>
      <c r="M79" s="42"/>
      <c r="N79" s="42"/>
      <c r="O79" s="42"/>
      <c r="P79" s="42"/>
      <c r="Q79" s="42" t="s">
        <v>22</v>
      </c>
      <c r="R79" s="42"/>
      <c r="S79" s="42"/>
      <c r="T79" s="42" t="s">
        <v>20</v>
      </c>
      <c r="U79" s="42"/>
      <c r="V79" s="42"/>
      <c r="W79" s="42"/>
      <c r="X79" s="42" t="s">
        <v>25</v>
      </c>
      <c r="Y79" s="42"/>
      <c r="Z79" s="42"/>
      <c r="AA79" s="42"/>
      <c r="AB79" s="42"/>
      <c r="AC79" s="42"/>
      <c r="AD79" s="42"/>
      <c r="AE79" s="42"/>
      <c r="AF79" s="42" t="s">
        <v>16</v>
      </c>
      <c r="AG79" s="42" t="s">
        <v>15</v>
      </c>
      <c r="AH79" s="42"/>
      <c r="AI79" s="42"/>
      <c r="AJ79" s="42"/>
      <c r="AK79" s="42" t="s">
        <v>19</v>
      </c>
      <c r="AL79" s="42"/>
      <c r="AM79" s="42"/>
      <c r="AN79" s="42" t="s">
        <v>22</v>
      </c>
      <c r="AO79" s="42" t="s">
        <v>18</v>
      </c>
      <c r="AP79" s="42"/>
      <c r="AQ79" s="42" t="s">
        <v>12</v>
      </c>
      <c r="AR79" s="42"/>
      <c r="AS79" s="42"/>
      <c r="AT79" s="42" t="s">
        <v>21</v>
      </c>
      <c r="AU79" s="42"/>
      <c r="AV79" s="42"/>
      <c r="AW79" s="42"/>
      <c r="AX79" s="42" t="s">
        <v>20</v>
      </c>
      <c r="AY79" s="42"/>
      <c r="AZ79" s="42"/>
      <c r="BA79" s="42"/>
      <c r="BB79" s="42" t="s">
        <v>11</v>
      </c>
      <c r="BC79" s="42"/>
      <c r="BD79" s="42"/>
      <c r="BE79" s="42"/>
      <c r="BF79" s="42"/>
      <c r="BG79" s="42" t="s">
        <v>25</v>
      </c>
      <c r="BH79" s="42"/>
      <c r="BI79" s="42" t="s">
        <v>20</v>
      </c>
      <c r="BJ79" s="42"/>
      <c r="BK79" s="42"/>
      <c r="BL79" s="42"/>
      <c r="BM79" s="42" t="s">
        <v>15</v>
      </c>
      <c r="BN79" s="42"/>
      <c r="BO79" s="42"/>
      <c r="BP79" s="42"/>
      <c r="BQ79" s="42"/>
      <c r="BR79" s="42"/>
      <c r="BS79" s="42"/>
      <c r="BT79" s="42" t="s">
        <v>12</v>
      </c>
      <c r="BU79" s="42"/>
      <c r="BV79" s="42"/>
      <c r="BW79" s="42"/>
      <c r="BX79" s="42"/>
      <c r="BY79" s="42"/>
      <c r="BZ79" s="42" t="s">
        <v>12</v>
      </c>
      <c r="CA79" s="42"/>
      <c r="CB79" s="43"/>
      <c r="CC79" s="42" t="s">
        <v>22</v>
      </c>
      <c r="CD79" s="42"/>
      <c r="CE79" s="42"/>
      <c r="CF79" s="42" t="s">
        <v>19</v>
      </c>
      <c r="CG79" s="42" t="s">
        <v>11</v>
      </c>
      <c r="CH79" s="42"/>
      <c r="CI79" s="42"/>
      <c r="CJ79" s="42" t="s">
        <v>18</v>
      </c>
      <c r="CK79" s="42" t="s">
        <v>15</v>
      </c>
      <c r="CL79" s="42"/>
      <c r="CM79" s="42"/>
      <c r="CN79" s="42"/>
      <c r="CO79" s="42" t="s">
        <v>21</v>
      </c>
      <c r="CP79" s="42"/>
      <c r="CQ79" s="42" t="s">
        <v>11</v>
      </c>
      <c r="CR79" s="42"/>
      <c r="CS79" s="42"/>
      <c r="CT79" s="42"/>
      <c r="CU79" s="51" t="n">
        <f aca="false">COUNTIF(F79:CT79,"МАТ")</f>
        <v>4</v>
      </c>
      <c r="CV79" s="52" t="n">
        <f aca="false">COUNTIF(G79:CU79,"РУС")</f>
        <v>3</v>
      </c>
      <c r="CW79" s="52" t="n">
        <f aca="false">COUNTIF(H79:CV79,"АЛГ")</f>
        <v>0</v>
      </c>
      <c r="CX79" s="52" t="n">
        <f aca="false">COUNTIF(I79:CW79,"ГЕМ")</f>
        <v>0</v>
      </c>
      <c r="CY79" s="52" t="n">
        <f aca="false">COUNTIF(J79:CX79,"ОКР")</f>
        <v>0</v>
      </c>
      <c r="CZ79" s="52" t="n">
        <f aca="false">COUNTIF(E79:CY79,"БИО")</f>
        <v>3</v>
      </c>
      <c r="DA79" s="52" t="n">
        <f aca="false">COUNTIF(L79:CZ79,"ГЕО")</f>
        <v>1</v>
      </c>
      <c r="DB79" s="52" t="n">
        <f aca="false">COUNTIF(M79:DA79,"ИНФ")</f>
        <v>0</v>
      </c>
      <c r="DC79" s="52" t="n">
        <f aca="false">COUNTIF(N79:DB79,"ИСТ")</f>
        <v>2</v>
      </c>
      <c r="DD79" s="52" t="n">
        <f aca="false">COUNTIF(O79:DC79,"ОБЩ")</f>
        <v>2</v>
      </c>
      <c r="DE79" s="52" t="n">
        <f aca="false">COUNTIF(P79:DD79,"ФИЗ")</f>
        <v>3</v>
      </c>
      <c r="DF79" s="52" t="n">
        <f aca="false">COUNTIF(Q79:DE79,"ХИМ")</f>
        <v>2</v>
      </c>
      <c r="DG79" s="52" t="n">
        <f aca="false">COUNTIF(R79:DF79,"АНГ")</f>
        <v>2</v>
      </c>
      <c r="DH79" s="52" t="n">
        <f aca="false">COUNTIF(S79:DG79,"НЕМ")</f>
        <v>0</v>
      </c>
      <c r="DI79" s="52" t="n">
        <f aca="false">COUNTIF(T79:DH79,"ФРА")</f>
        <v>0</v>
      </c>
      <c r="DJ79" s="52" t="n">
        <f aca="false">COUNTIF(E79:DI79,"ЛИТ")</f>
        <v>2</v>
      </c>
      <c r="DK79" s="52" t="n">
        <f aca="false">COUNTIF(V79:DJ79,"ОБЖ")</f>
        <v>0</v>
      </c>
      <c r="DL79" s="52" t="n">
        <f aca="false">COUNTIF(W79:DK79,"ФЗР")</f>
        <v>0</v>
      </c>
      <c r="DM79" s="52" t="n">
        <f aca="false">COUNTIF(X79:DL79,"МУЗ")</f>
        <v>0</v>
      </c>
      <c r="DN79" s="52" t="n">
        <f aca="false">COUNTIF(Y79:DM79,"ТЕХ")</f>
        <v>0</v>
      </c>
      <c r="DO79" s="52" t="n">
        <f aca="false">COUNTIF(Z79:DN79,"АСТ")</f>
        <v>0</v>
      </c>
      <c r="DP79" s="52" t="n">
        <f aca="false">COUNTIF(AA79:DO79,"КУБ")</f>
        <v>0</v>
      </c>
    </row>
    <row r="80" customFormat="false" ht="15.75" hidden="false" customHeight="true" outlineLevel="0" collapsed="false">
      <c r="A80" s="47"/>
      <c r="B80" s="48"/>
      <c r="E80" s="3" t="n">
        <v>4</v>
      </c>
      <c r="F80" s="55" t="n">
        <v>5</v>
      </c>
      <c r="G80" s="56" t="n">
        <v>6</v>
      </c>
      <c r="H80" s="56" t="n">
        <v>7</v>
      </c>
      <c r="I80" s="56" t="n">
        <v>8</v>
      </c>
      <c r="J80" s="56" t="n">
        <v>9</v>
      </c>
      <c r="K80" s="56" t="n">
        <v>11</v>
      </c>
      <c r="L80" s="56" t="n">
        <v>12</v>
      </c>
      <c r="M80" s="56" t="n">
        <v>13</v>
      </c>
      <c r="N80" s="56" t="n">
        <v>14</v>
      </c>
      <c r="O80" s="56" t="n">
        <v>15</v>
      </c>
      <c r="P80" s="56" t="n">
        <v>16</v>
      </c>
      <c r="Q80" s="56" t="n">
        <v>18</v>
      </c>
      <c r="R80" s="56" t="n">
        <v>19</v>
      </c>
      <c r="S80" s="56" t="n">
        <v>20</v>
      </c>
      <c r="T80" s="56" t="n">
        <v>21</v>
      </c>
      <c r="U80" s="56" t="n">
        <v>22</v>
      </c>
      <c r="V80" s="56" t="n">
        <v>23</v>
      </c>
      <c r="W80" s="56" t="n">
        <v>25</v>
      </c>
      <c r="X80" s="56" t="n">
        <v>26</v>
      </c>
      <c r="Y80" s="56" t="n">
        <v>27</v>
      </c>
      <c r="Z80" s="56" t="n">
        <v>28</v>
      </c>
      <c r="AA80" s="56" t="n">
        <v>29</v>
      </c>
      <c r="AB80" s="56" t="n">
        <v>30</v>
      </c>
      <c r="AC80" s="56" t="n">
        <v>2</v>
      </c>
      <c r="AD80" s="56" t="n">
        <v>3</v>
      </c>
      <c r="AE80" s="56" t="n">
        <v>4</v>
      </c>
      <c r="AF80" s="56" t="n">
        <v>5</v>
      </c>
      <c r="AG80" s="56" t="n">
        <v>6</v>
      </c>
      <c r="AH80" s="56" t="n">
        <v>7</v>
      </c>
      <c r="AI80" s="56" t="n">
        <v>9</v>
      </c>
      <c r="AJ80" s="56" t="n">
        <v>10</v>
      </c>
      <c r="AK80" s="56" t="n">
        <v>11</v>
      </c>
      <c r="AL80" s="56" t="n">
        <v>12</v>
      </c>
      <c r="AM80" s="56" t="n">
        <v>13</v>
      </c>
      <c r="AN80" s="56" t="n">
        <v>14</v>
      </c>
      <c r="AO80" s="56" t="n">
        <v>16</v>
      </c>
      <c r="AP80" s="56" t="n">
        <v>17</v>
      </c>
      <c r="AQ80" s="56" t="n">
        <v>18</v>
      </c>
      <c r="AR80" s="56" t="n">
        <v>19</v>
      </c>
      <c r="AS80" s="57" t="n">
        <v>20</v>
      </c>
      <c r="AT80" s="56" t="n">
        <v>21</v>
      </c>
      <c r="AU80" s="56" t="n">
        <v>23</v>
      </c>
      <c r="AV80" s="56" t="n">
        <v>24</v>
      </c>
      <c r="AW80" s="56" t="n">
        <v>25</v>
      </c>
      <c r="AX80" s="56" t="n">
        <v>26</v>
      </c>
      <c r="AY80" s="56" t="n">
        <v>27</v>
      </c>
      <c r="AZ80" s="56" t="n">
        <v>28</v>
      </c>
      <c r="BA80" s="56" t="n">
        <v>7</v>
      </c>
      <c r="BB80" s="56" t="n">
        <v>8</v>
      </c>
      <c r="BC80" s="56" t="n">
        <v>9</v>
      </c>
      <c r="BD80" s="56" t="n">
        <v>10</v>
      </c>
      <c r="BE80" s="56" t="n">
        <v>11</v>
      </c>
      <c r="BF80" s="56" t="n">
        <v>13</v>
      </c>
      <c r="BG80" s="56" t="n">
        <v>14</v>
      </c>
      <c r="BH80" s="56" t="n">
        <v>15</v>
      </c>
      <c r="BI80" s="56" t="n">
        <v>16</v>
      </c>
      <c r="BJ80" s="56" t="n">
        <v>17</v>
      </c>
      <c r="BK80" s="56" t="n">
        <v>18</v>
      </c>
      <c r="BL80" s="56" t="n">
        <v>20</v>
      </c>
      <c r="BM80" s="56" t="n">
        <v>21</v>
      </c>
      <c r="BN80" s="56" t="n">
        <v>22</v>
      </c>
      <c r="BO80" s="56" t="n">
        <v>23</v>
      </c>
      <c r="BP80" s="56" t="n">
        <v>24</v>
      </c>
      <c r="BQ80" s="56" t="n">
        <v>25</v>
      </c>
      <c r="BR80" s="56" t="n">
        <v>27</v>
      </c>
      <c r="BS80" s="56" t="n">
        <v>28</v>
      </c>
      <c r="BT80" s="56" t="n">
        <v>29</v>
      </c>
      <c r="BU80" s="56" t="n">
        <v>30</v>
      </c>
      <c r="BV80" s="56" t="n">
        <v>1</v>
      </c>
      <c r="BW80" s="56" t="n">
        <v>2</v>
      </c>
      <c r="BX80" s="56" t="n">
        <v>4</v>
      </c>
      <c r="BY80" s="56" t="n">
        <v>5</v>
      </c>
      <c r="BZ80" s="56" t="n">
        <v>6</v>
      </c>
      <c r="CA80" s="56" t="n">
        <v>7</v>
      </c>
      <c r="CB80" s="56" t="n">
        <v>8</v>
      </c>
      <c r="CC80" s="56" t="n">
        <v>9</v>
      </c>
      <c r="CD80" s="56" t="n">
        <v>11</v>
      </c>
      <c r="CE80" s="56" t="n">
        <v>12</v>
      </c>
      <c r="CF80" s="56" t="n">
        <v>13</v>
      </c>
      <c r="CG80" s="56" t="n">
        <v>14</v>
      </c>
      <c r="CH80" s="56" t="n">
        <v>15</v>
      </c>
      <c r="CI80" s="56" t="n">
        <v>16</v>
      </c>
      <c r="CJ80" s="56" t="n">
        <v>18</v>
      </c>
      <c r="CK80" s="56" t="n">
        <v>19</v>
      </c>
      <c r="CL80" s="56" t="n">
        <v>20</v>
      </c>
      <c r="CM80" s="56" t="n">
        <v>21</v>
      </c>
      <c r="CN80" s="56" t="n">
        <v>22</v>
      </c>
      <c r="CO80" s="56" t="n">
        <v>23</v>
      </c>
      <c r="CP80" s="56" t="n">
        <v>25</v>
      </c>
      <c r="CQ80" s="56" t="n">
        <v>26</v>
      </c>
      <c r="CR80" s="56" t="n">
        <v>27</v>
      </c>
      <c r="CS80" s="56" t="n">
        <v>28</v>
      </c>
      <c r="CT80" s="56" t="n">
        <v>29</v>
      </c>
      <c r="DG80" s="58"/>
      <c r="DH80" s="58"/>
      <c r="DI80" s="58"/>
      <c r="DJ80" s="59"/>
      <c r="DK80" s="59"/>
      <c r="DL80" s="59"/>
      <c r="DM80" s="59"/>
      <c r="DN80" s="59"/>
      <c r="DO80" s="60"/>
    </row>
    <row r="81" s="12" customFormat="true" ht="16.2" hidden="false" customHeight="true" outlineLevel="0" collapsed="false">
      <c r="B81" s="61"/>
      <c r="D81" s="3"/>
      <c r="E81" s="13"/>
      <c r="F81" s="62" t="s">
        <v>3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  <c r="AD81" s="63"/>
      <c r="AE81" s="64"/>
      <c r="AF81" s="64"/>
      <c r="AG81" s="64" t="s">
        <v>4</v>
      </c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5" t="s">
        <v>5</v>
      </c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18" t="s">
        <v>6</v>
      </c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8"/>
      <c r="DH81" s="58"/>
      <c r="DI81" s="58"/>
      <c r="DJ81" s="59"/>
      <c r="DK81" s="59"/>
      <c r="DL81" s="59"/>
      <c r="DM81" s="58"/>
      <c r="DN81" s="59"/>
      <c r="DO81" s="58"/>
    </row>
    <row r="82" customFormat="false" ht="46.25" hidden="false" customHeight="true" outlineLevel="0" collapsed="false">
      <c r="A82" s="66" t="s">
        <v>131</v>
      </c>
      <c r="DN82" s="5"/>
    </row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</sheetData>
  <mergeCells count="13">
    <mergeCell ref="DE1:DN1"/>
    <mergeCell ref="DE2:DN2"/>
    <mergeCell ref="A3:B3"/>
    <mergeCell ref="F3:AB3"/>
    <mergeCell ref="AQ3:AZ3"/>
    <mergeCell ref="BA3:BU3"/>
    <mergeCell ref="BV3:CT3"/>
    <mergeCell ref="CU3:DP3"/>
    <mergeCell ref="F81:AB81"/>
    <mergeCell ref="AC81:AD81"/>
    <mergeCell ref="AQ81:AZ81"/>
    <mergeCell ref="BA81:BS81"/>
    <mergeCell ref="BV81:CT81"/>
  </mergeCells>
  <printOptions headings="false" gridLines="false" gridLinesSet="true" horizontalCentered="false" verticalCentered="false"/>
  <pageMargins left="0.476388888888889" right="0.322916666666667" top="0.516666666666667" bottom="0.479861111111111" header="0.511805555555555" footer="0.511805555555555"/>
  <pageSetup paperSize="9" scale="100" firstPageNumber="0" fitToWidth="5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4" manualBreakCount="4">
    <brk id="28" man="true" max="65535" min="0"/>
    <brk id="52" man="true" max="65535" min="0"/>
    <brk id="73" man="true" max="65535" min="0"/>
    <brk id="9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2021-09-20T17:47:09Z</dcterms:created>
  <dc:creator>mamamonte</dc:creator>
  <dc:description/>
  <dc:language>ru-RU</dc:language>
  <cp:lastModifiedBy/>
  <cp:lastPrinted>2022-09-02T07:17:03Z</cp:lastPrinted>
  <dcterms:modified xsi:type="dcterms:W3CDTF">2023-11-08T11:14:39Z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